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8_{E93A3D51-5410-4038-B4F5-7D81FAFDE8D0}" xr6:coauthVersionLast="37" xr6:coauthVersionMax="37" xr10:uidLastSave="{00000000-0000-0000-0000-000000000000}"/>
  <bookViews>
    <workbookView xWindow="0" yWindow="0" windowWidth="19200" windowHeight="6940" xr2:uid="{867D0C84-AC46-4EF4-9849-C13806C20678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U18" i="1"/>
  <c r="H17" i="1"/>
  <c r="E17" i="1"/>
  <c r="F17" i="1" s="1"/>
  <c r="U17" i="1" s="1"/>
  <c r="H16" i="1"/>
  <c r="E16" i="1"/>
  <c r="F16" i="1" s="1"/>
  <c r="U16" i="1" s="1"/>
  <c r="H15" i="1"/>
  <c r="E15" i="1"/>
  <c r="F15" i="1" s="1"/>
  <c r="U15" i="1" s="1"/>
  <c r="A15" i="1"/>
  <c r="A16" i="1" s="1"/>
  <c r="U14" i="1"/>
  <c r="U13" i="1"/>
  <c r="H12" i="1"/>
  <c r="E12" i="1"/>
  <c r="F12" i="1" s="1"/>
  <c r="U12" i="1" s="1"/>
  <c r="A12" i="1"/>
  <c r="U11" i="1"/>
  <c r="H10" i="1"/>
  <c r="E10" i="1"/>
  <c r="F10" i="1" s="1"/>
  <c r="U10" i="1" s="1"/>
  <c r="H9" i="1"/>
  <c r="E9" i="1"/>
  <c r="F9" i="1" s="1"/>
  <c r="U9" i="1" s="1"/>
  <c r="A9" i="1"/>
  <c r="U8" i="1"/>
  <c r="U7" i="1"/>
  <c r="H6" i="1"/>
  <c r="E6" i="1"/>
  <c r="F6" i="1" s="1"/>
  <c r="U6" i="1" s="1"/>
  <c r="A6" i="1"/>
  <c r="H5" i="1"/>
  <c r="E5" i="1"/>
  <c r="F5" i="1" s="1"/>
  <c r="U5" i="1" s="1"/>
  <c r="A5" i="1"/>
</calcChain>
</file>

<file path=xl/sharedStrings.xml><?xml version="1.0" encoding="utf-8"?>
<sst xmlns="http://schemas.openxmlformats.org/spreadsheetml/2006/main" count="73" uniqueCount="39">
  <si>
    <r>
      <t xml:space="preserve">RANG LISTA ZA NAJMLAĐE KADETKINJE - SEZONA 2023/24
</t>
    </r>
    <r>
      <rPr>
        <b/>
        <sz val="8"/>
        <color theme="1"/>
        <rFont val="Calibri"/>
        <family val="2"/>
        <scheme val="minor"/>
      </rPr>
      <t>(rođene 2013. godine i kasnije)</t>
    </r>
  </si>
  <si>
    <t>Rang</t>
  </si>
  <si>
    <t>Prezime i Ime</t>
  </si>
  <si>
    <t>Klub</t>
  </si>
  <si>
    <t>Godište</t>
    <phoneticPr fontId="0" type="noConversion"/>
  </si>
  <si>
    <t>PRENESENI BOD.
prethodna
sezona</t>
    <phoneticPr fontId="0" type="noConversion"/>
  </si>
  <si>
    <t>Preneseni svetska rang lista</t>
  </si>
  <si>
    <t>TOP</t>
    <phoneticPr fontId="0" type="noConversion"/>
  </si>
  <si>
    <t>DPŠ</t>
    <phoneticPr fontId="0" type="noConversion"/>
  </si>
  <si>
    <t>Memorijalni turnir Nikica-Keli Vujadinovć - Berane</t>
  </si>
  <si>
    <t>Memorijal turnir Saša Milačić</t>
  </si>
  <si>
    <t>Proljećni 
HN Open</t>
  </si>
  <si>
    <t>ProfitAPP Podgorica Open</t>
  </si>
  <si>
    <t>UKUPNO</t>
  </si>
  <si>
    <t>Bod</t>
  </si>
  <si>
    <t>Plas</t>
  </si>
  <si>
    <t>Hot Hana</t>
  </si>
  <si>
    <t>Jedinstvo</t>
  </si>
  <si>
    <t>1</t>
  </si>
  <si>
    <t>Mitrić Julija</t>
  </si>
  <si>
    <t>Spin</t>
  </si>
  <si>
    <t>3</t>
  </si>
  <si>
    <t>5.-8.</t>
  </si>
  <si>
    <t>Vujović Sofija</t>
  </si>
  <si>
    <t>Budim</t>
  </si>
  <si>
    <t>Gojković Milica</t>
  </si>
  <si>
    <t>Drobnjak Lana</t>
  </si>
  <si>
    <t>Moračanin Olga</t>
  </si>
  <si>
    <t>2</t>
  </si>
  <si>
    <t>Vujović Nataša</t>
  </si>
  <si>
    <t>Kotor</t>
  </si>
  <si>
    <t>Tomašević Ivona</t>
  </si>
  <si>
    <t>Kljajić Marta</t>
  </si>
  <si>
    <t>Gojković Sara</t>
  </si>
  <si>
    <t>Lukovac Anastasija</t>
  </si>
  <si>
    <t>Drobnjak Daša</t>
  </si>
  <si>
    <t>Pešić Stefana</t>
  </si>
  <si>
    <t>Jašarović Dejla</t>
  </si>
  <si>
    <t>Babić Helena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</si>
</sst>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  <font>
      <sz val="11"/>
      <color theme="2" tint="-0.89999084444715716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4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/>
    </xf>
    <xf numFmtId="0" fontId="0" fillId="3" borderId="1" xfId="0" applyFill="1" applyBorder="1"/>
    <xf numFmtId="1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/>
    </xf>
    <xf numFmtId="1" fontId="0" fillId="13" borderId="1" xfId="0" applyNumberFormat="1" applyFill="1" applyBorder="1" applyAlignment="1">
      <alignment horizontal="center" vertical="center"/>
    </xf>
    <xf numFmtId="49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1" fontId="0" fillId="15" borderId="1" xfId="0" applyNumberForma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1" fontId="0" fillId="12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&#382;ene/Rang%20lista%20NAJMLA&#272;E%20KADETKI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JMLAĐE KADETKINJE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>
        <row r="7">
          <cell r="U7">
            <v>497</v>
          </cell>
        </row>
        <row r="8">
          <cell r="U8">
            <v>395</v>
          </cell>
        </row>
        <row r="9">
          <cell r="U9">
            <v>371</v>
          </cell>
        </row>
        <row r="11">
          <cell r="U11">
            <v>270</v>
          </cell>
        </row>
        <row r="12">
          <cell r="U12">
            <v>220</v>
          </cell>
        </row>
        <row r="13">
          <cell r="U13">
            <v>180</v>
          </cell>
        </row>
        <row r="14">
          <cell r="U14">
            <v>129</v>
          </cell>
        </row>
        <row r="16">
          <cell r="U16">
            <v>18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A6F7-569E-402D-9F51-BD053322E145}">
  <dimension ref="A1:U19"/>
  <sheetViews>
    <sheetView tabSelected="1" workbookViewId="0">
      <selection sqref="A1:U19"/>
    </sheetView>
  </sheetViews>
  <sheetFormatPr defaultRowHeight="14.5" x14ac:dyDescent="0.35"/>
  <cols>
    <col min="2" max="2" width="17.1796875" customWidth="1"/>
  </cols>
  <sheetData>
    <row r="1" spans="1:21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thickBot="1" x14ac:dyDescent="0.4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7" t="s">
        <v>6</v>
      </c>
      <c r="H3" s="8"/>
      <c r="I3" s="9" t="s">
        <v>7</v>
      </c>
      <c r="J3" s="9"/>
      <c r="K3" s="10" t="s">
        <v>8</v>
      </c>
      <c r="L3" s="10"/>
      <c r="M3" s="11" t="s">
        <v>9</v>
      </c>
      <c r="N3" s="12"/>
      <c r="O3" s="13" t="s">
        <v>10</v>
      </c>
      <c r="P3" s="14"/>
      <c r="Q3" s="13" t="s">
        <v>11</v>
      </c>
      <c r="R3" s="14"/>
      <c r="S3" s="11" t="s">
        <v>12</v>
      </c>
      <c r="T3" s="12"/>
      <c r="U3" s="15" t="s">
        <v>13</v>
      </c>
    </row>
    <row r="4" spans="1:21" ht="15" thickBot="1" x14ac:dyDescent="0.4">
      <c r="A4" s="16"/>
      <c r="B4" s="16"/>
      <c r="C4" s="16"/>
      <c r="D4" s="16"/>
      <c r="E4" s="17" t="s">
        <v>14</v>
      </c>
      <c r="F4" s="18">
        <v>0.2</v>
      </c>
      <c r="G4" s="19" t="s">
        <v>14</v>
      </c>
      <c r="H4" s="19">
        <v>0.5</v>
      </c>
      <c r="I4" s="20" t="s">
        <v>15</v>
      </c>
      <c r="J4" s="20" t="s">
        <v>14</v>
      </c>
      <c r="K4" s="21" t="s">
        <v>15</v>
      </c>
      <c r="L4" s="21" t="s">
        <v>14</v>
      </c>
      <c r="M4" s="22" t="s">
        <v>15</v>
      </c>
      <c r="N4" s="22" t="s">
        <v>14</v>
      </c>
      <c r="O4" s="22" t="s">
        <v>15</v>
      </c>
      <c r="P4" s="22" t="s">
        <v>14</v>
      </c>
      <c r="Q4" s="22" t="s">
        <v>15</v>
      </c>
      <c r="R4" s="22" t="s">
        <v>14</v>
      </c>
      <c r="S4" s="22" t="s">
        <v>15</v>
      </c>
      <c r="T4" s="22" t="s">
        <v>14</v>
      </c>
      <c r="U4" s="23" t="s">
        <v>14</v>
      </c>
    </row>
    <row r="5" spans="1:21" ht="15" thickBot="1" x14ac:dyDescent="0.4">
      <c r="A5" s="24">
        <f>A4+1</f>
        <v>1</v>
      </c>
      <c r="B5" s="25" t="s">
        <v>16</v>
      </c>
      <c r="C5" s="25" t="s">
        <v>17</v>
      </c>
      <c r="D5" s="26">
        <v>2013</v>
      </c>
      <c r="E5" s="27">
        <f>'[1]2022-23'!U9</f>
        <v>371</v>
      </c>
      <c r="F5" s="27">
        <f>E5*20/100</f>
        <v>74.2</v>
      </c>
      <c r="G5" s="28"/>
      <c r="H5" s="29">
        <f>G5*50/100</f>
        <v>0</v>
      </c>
      <c r="I5" s="30">
        <v>1</v>
      </c>
      <c r="J5" s="30">
        <v>180</v>
      </c>
      <c r="K5" s="31"/>
      <c r="L5" s="32"/>
      <c r="M5" s="33" t="s">
        <v>18</v>
      </c>
      <c r="N5" s="34">
        <v>180</v>
      </c>
      <c r="O5" s="34">
        <v>3</v>
      </c>
      <c r="P5" s="34">
        <v>120</v>
      </c>
      <c r="Q5" s="34"/>
      <c r="R5" s="34"/>
      <c r="S5" s="34">
        <v>2</v>
      </c>
      <c r="T5" s="34">
        <v>150</v>
      </c>
      <c r="U5" s="35">
        <f>F5+J5+L5+N5+P5+R5+T5+H5</f>
        <v>704.2</v>
      </c>
    </row>
    <row r="6" spans="1:21" ht="15" thickBot="1" x14ac:dyDescent="0.4">
      <c r="A6" s="24">
        <f>A5+1</f>
        <v>2</v>
      </c>
      <c r="B6" s="25" t="s">
        <v>19</v>
      </c>
      <c r="C6" s="25" t="s">
        <v>20</v>
      </c>
      <c r="D6" s="36">
        <v>2015</v>
      </c>
      <c r="E6" s="27">
        <f>'[1]2022-23'!U8</f>
        <v>395</v>
      </c>
      <c r="F6" s="27">
        <f>E6*20/100</f>
        <v>79</v>
      </c>
      <c r="G6" s="28"/>
      <c r="H6" s="29">
        <f>G6*50/100</f>
        <v>0</v>
      </c>
      <c r="I6" s="30">
        <v>2</v>
      </c>
      <c r="J6" s="30">
        <v>150</v>
      </c>
      <c r="K6" s="31"/>
      <c r="L6" s="32"/>
      <c r="M6" s="33" t="s">
        <v>21</v>
      </c>
      <c r="N6" s="34">
        <v>120</v>
      </c>
      <c r="O6" s="34">
        <v>3</v>
      </c>
      <c r="P6" s="34">
        <v>120</v>
      </c>
      <c r="Q6" s="34"/>
      <c r="R6" s="34"/>
      <c r="S6" s="34" t="s">
        <v>22</v>
      </c>
      <c r="T6" s="34">
        <v>90</v>
      </c>
      <c r="U6" s="35">
        <f>F6+J6+L6+N6+P6+R6+T6+H6</f>
        <v>559</v>
      </c>
    </row>
    <row r="7" spans="1:21" ht="15" thickBot="1" x14ac:dyDescent="0.4">
      <c r="A7" s="24">
        <v>3</v>
      </c>
      <c r="B7" s="25" t="s">
        <v>23</v>
      </c>
      <c r="C7" s="25" t="s">
        <v>24</v>
      </c>
      <c r="D7" s="26">
        <v>2016</v>
      </c>
      <c r="E7" s="27"/>
      <c r="F7" s="27">
        <v>0</v>
      </c>
      <c r="G7" s="37"/>
      <c r="H7" s="29">
        <v>0</v>
      </c>
      <c r="I7" s="30">
        <v>3</v>
      </c>
      <c r="J7" s="30">
        <v>120</v>
      </c>
      <c r="K7" s="31"/>
      <c r="L7" s="32"/>
      <c r="M7" s="33" t="s">
        <v>22</v>
      </c>
      <c r="N7" s="34">
        <v>90</v>
      </c>
      <c r="O7" s="34"/>
      <c r="P7" s="34">
        <v>3</v>
      </c>
      <c r="Q7" s="34"/>
      <c r="R7" s="34"/>
      <c r="S7" s="34" t="s">
        <v>22</v>
      </c>
      <c r="T7" s="34">
        <v>90</v>
      </c>
      <c r="U7" s="35">
        <f>SUM(F7,H7,J7,L7,N7,P7,R7,T7)</f>
        <v>303</v>
      </c>
    </row>
    <row r="8" spans="1:21" ht="15" thickBot="1" x14ac:dyDescent="0.4">
      <c r="A8" s="24">
        <v>4</v>
      </c>
      <c r="B8" s="25" t="s">
        <v>25</v>
      </c>
      <c r="C8" s="25" t="s">
        <v>24</v>
      </c>
      <c r="D8" s="26">
        <v>2015</v>
      </c>
      <c r="E8" s="27"/>
      <c r="F8" s="27">
        <v>0</v>
      </c>
      <c r="G8" s="37"/>
      <c r="H8" s="29">
        <v>0</v>
      </c>
      <c r="I8" s="30">
        <v>4</v>
      </c>
      <c r="J8" s="30">
        <v>110</v>
      </c>
      <c r="K8" s="31"/>
      <c r="L8" s="32"/>
      <c r="M8" s="33" t="s">
        <v>22</v>
      </c>
      <c r="N8" s="34">
        <v>90</v>
      </c>
      <c r="O8" s="34"/>
      <c r="P8" s="34">
        <v>3</v>
      </c>
      <c r="Q8" s="34"/>
      <c r="R8" s="34"/>
      <c r="S8" s="34" t="s">
        <v>22</v>
      </c>
      <c r="T8" s="34">
        <v>90</v>
      </c>
      <c r="U8" s="35">
        <f>SUM(F8,H8,J8,L8,N8,P8,R8,T8)</f>
        <v>293</v>
      </c>
    </row>
    <row r="9" spans="1:21" ht="15" thickBot="1" x14ac:dyDescent="0.4">
      <c r="A9" s="24">
        <f>A8+1</f>
        <v>5</v>
      </c>
      <c r="B9" s="25" t="s">
        <v>26</v>
      </c>
      <c r="C9" s="25" t="s">
        <v>17</v>
      </c>
      <c r="D9" s="38">
        <v>2014</v>
      </c>
      <c r="E9" s="27">
        <f>'[1]2022-23'!U11</f>
        <v>270</v>
      </c>
      <c r="F9" s="27">
        <f>E9*20/100</f>
        <v>54</v>
      </c>
      <c r="G9" s="37"/>
      <c r="H9" s="29">
        <f>G9*50/100</f>
        <v>0</v>
      </c>
      <c r="I9" s="30"/>
      <c r="J9" s="30">
        <v>0</v>
      </c>
      <c r="K9" s="31"/>
      <c r="L9" s="32"/>
      <c r="M9" s="33" t="s">
        <v>21</v>
      </c>
      <c r="N9" s="34">
        <v>120</v>
      </c>
      <c r="O9" s="33" t="s">
        <v>22</v>
      </c>
      <c r="P9" s="34">
        <v>90</v>
      </c>
      <c r="Q9" s="34"/>
      <c r="R9" s="34"/>
      <c r="S9" s="34"/>
      <c r="T9" s="34">
        <v>0</v>
      </c>
      <c r="U9" s="35">
        <f>F9+J9+L9+N9+P9+R9+T9+H9</f>
        <v>264</v>
      </c>
    </row>
    <row r="10" spans="1:21" ht="15" thickBot="1" x14ac:dyDescent="0.4">
      <c r="A10" s="24">
        <v>6</v>
      </c>
      <c r="B10" s="25" t="s">
        <v>27</v>
      </c>
      <c r="C10" s="25" t="s">
        <v>17</v>
      </c>
      <c r="D10" s="26">
        <v>2013</v>
      </c>
      <c r="E10" s="27">
        <f>'[1]2022-23'!U13</f>
        <v>180</v>
      </c>
      <c r="F10" s="27">
        <f>E10*20/100</f>
        <v>36</v>
      </c>
      <c r="G10" s="28"/>
      <c r="H10" s="29">
        <f>G10*50/100</f>
        <v>0</v>
      </c>
      <c r="I10" s="30"/>
      <c r="J10" s="30">
        <v>0</v>
      </c>
      <c r="K10" s="32"/>
      <c r="L10" s="32"/>
      <c r="M10" s="33" t="s">
        <v>28</v>
      </c>
      <c r="N10" s="34">
        <v>150</v>
      </c>
      <c r="O10" s="34"/>
      <c r="P10" s="34">
        <v>0</v>
      </c>
      <c r="Q10" s="34"/>
      <c r="R10" s="34"/>
      <c r="S10" s="34"/>
      <c r="T10" s="34">
        <v>0</v>
      </c>
      <c r="U10" s="35">
        <f>F10+J10+L10+N10+P10+R10+T10+H10</f>
        <v>186</v>
      </c>
    </row>
    <row r="11" spans="1:21" ht="15" thickBot="1" x14ac:dyDescent="0.4">
      <c r="A11" s="24">
        <v>7</v>
      </c>
      <c r="B11" s="25" t="s">
        <v>29</v>
      </c>
      <c r="C11" s="25" t="s">
        <v>30</v>
      </c>
      <c r="D11" s="26"/>
      <c r="E11" s="27"/>
      <c r="F11" s="27">
        <v>0</v>
      </c>
      <c r="G11" s="37"/>
      <c r="H11" s="29">
        <v>0</v>
      </c>
      <c r="I11" s="30"/>
      <c r="J11" s="30">
        <v>0</v>
      </c>
      <c r="K11" s="31"/>
      <c r="L11" s="32"/>
      <c r="M11" s="33"/>
      <c r="N11" s="34">
        <v>0</v>
      </c>
      <c r="O11" s="34" t="s">
        <v>22</v>
      </c>
      <c r="P11" s="34">
        <v>90</v>
      </c>
      <c r="Q11" s="34"/>
      <c r="R11" s="34"/>
      <c r="S11" s="34" t="s">
        <v>22</v>
      </c>
      <c r="T11" s="34">
        <v>90</v>
      </c>
      <c r="U11" s="35">
        <f>SUM(F11,H11,J11,L11,N11,P11,R11,T11)</f>
        <v>180</v>
      </c>
    </row>
    <row r="12" spans="1:21" ht="15" thickBot="1" x14ac:dyDescent="0.4">
      <c r="A12" s="24">
        <f>A11+1</f>
        <v>8</v>
      </c>
      <c r="B12" s="25" t="s">
        <v>31</v>
      </c>
      <c r="C12" s="25" t="s">
        <v>24</v>
      </c>
      <c r="D12" s="39">
        <v>2013</v>
      </c>
      <c r="E12" s="27">
        <f>'[1]2022-23'!U7</f>
        <v>497</v>
      </c>
      <c r="F12" s="27">
        <f>E12*20/100</f>
        <v>99.4</v>
      </c>
      <c r="G12" s="37"/>
      <c r="H12" s="29">
        <f>G12*50/100</f>
        <v>0</v>
      </c>
      <c r="I12" s="30"/>
      <c r="J12" s="30">
        <v>0</v>
      </c>
      <c r="K12" s="31"/>
      <c r="L12" s="32"/>
      <c r="M12" s="33"/>
      <c r="N12" s="34">
        <v>0</v>
      </c>
      <c r="O12" s="33"/>
      <c r="P12" s="34">
        <v>0</v>
      </c>
      <c r="Q12" s="34"/>
      <c r="R12" s="34"/>
      <c r="S12" s="33"/>
      <c r="T12" s="34">
        <v>0</v>
      </c>
      <c r="U12" s="35">
        <f>F12+J12+L12+N12+P12+R12+T12+H12</f>
        <v>99.4</v>
      </c>
    </row>
    <row r="13" spans="1:21" ht="15" thickBot="1" x14ac:dyDescent="0.4">
      <c r="A13" s="24">
        <v>9</v>
      </c>
      <c r="B13" s="25" t="s">
        <v>32</v>
      </c>
      <c r="C13" s="25" t="s">
        <v>24</v>
      </c>
      <c r="D13" s="26"/>
      <c r="E13" s="27"/>
      <c r="F13" s="27">
        <v>0</v>
      </c>
      <c r="G13" s="37"/>
      <c r="H13" s="29">
        <v>0</v>
      </c>
      <c r="I13" s="30"/>
      <c r="J13" s="30">
        <v>0</v>
      </c>
      <c r="K13" s="31"/>
      <c r="L13" s="32"/>
      <c r="M13" s="33" t="s">
        <v>22</v>
      </c>
      <c r="N13" s="34">
        <v>90</v>
      </c>
      <c r="O13" s="34"/>
      <c r="P13" s="34">
        <v>0</v>
      </c>
      <c r="Q13" s="34"/>
      <c r="R13" s="34"/>
      <c r="S13" s="34"/>
      <c r="T13" s="34">
        <v>0</v>
      </c>
      <c r="U13" s="35">
        <f>SUM(F13,H13,J13,L13,N13,P13,R13,T13)</f>
        <v>90</v>
      </c>
    </row>
    <row r="14" spans="1:21" ht="15" thickBot="1" x14ac:dyDescent="0.4">
      <c r="A14" s="24">
        <v>10</v>
      </c>
      <c r="B14" s="25" t="s">
        <v>33</v>
      </c>
      <c r="C14" s="25" t="s">
        <v>24</v>
      </c>
      <c r="D14" s="26"/>
      <c r="E14" s="27"/>
      <c r="F14" s="27">
        <v>0</v>
      </c>
      <c r="G14" s="37"/>
      <c r="H14" s="29">
        <v>0</v>
      </c>
      <c r="I14" s="30"/>
      <c r="J14" s="30">
        <v>0</v>
      </c>
      <c r="K14" s="31"/>
      <c r="L14" s="32"/>
      <c r="M14" s="33" t="s">
        <v>22</v>
      </c>
      <c r="N14" s="34">
        <v>90</v>
      </c>
      <c r="O14" s="34"/>
      <c r="P14" s="34">
        <v>0</v>
      </c>
      <c r="Q14" s="34"/>
      <c r="R14" s="34"/>
      <c r="S14" s="34"/>
      <c r="T14" s="34">
        <v>0</v>
      </c>
      <c r="U14" s="35">
        <f>SUM(F14,H14,J14,L14,N14,P14,R14,T14)</f>
        <v>90</v>
      </c>
    </row>
    <row r="15" spans="1:21" ht="15" thickBot="1" x14ac:dyDescent="0.4">
      <c r="A15" s="24">
        <f>A14+1</f>
        <v>11</v>
      </c>
      <c r="B15" s="25" t="s">
        <v>34</v>
      </c>
      <c r="C15" s="25" t="s">
        <v>20</v>
      </c>
      <c r="D15" s="38">
        <v>2014</v>
      </c>
      <c r="E15" s="27">
        <f>'[1]2022-23'!U12</f>
        <v>220</v>
      </c>
      <c r="F15" s="27">
        <f>E15*20/100</f>
        <v>44</v>
      </c>
      <c r="G15" s="28"/>
      <c r="H15" s="29">
        <f>G15*50/100</f>
        <v>0</v>
      </c>
      <c r="I15" s="30"/>
      <c r="J15" s="30">
        <v>0</v>
      </c>
      <c r="K15" s="31"/>
      <c r="L15" s="32"/>
      <c r="M15" s="34"/>
      <c r="N15" s="34">
        <v>0</v>
      </c>
      <c r="O15" s="34"/>
      <c r="P15" s="34">
        <v>0</v>
      </c>
      <c r="Q15" s="34"/>
      <c r="R15" s="34"/>
      <c r="S15" s="33"/>
      <c r="T15" s="34">
        <v>0</v>
      </c>
      <c r="U15" s="35">
        <f>F15+J15+L15+N15+P15+R15+T15+H15</f>
        <v>44</v>
      </c>
    </row>
    <row r="16" spans="1:21" ht="15" thickBot="1" x14ac:dyDescent="0.4">
      <c r="A16" s="24">
        <f>A15+1</f>
        <v>12</v>
      </c>
      <c r="B16" s="25" t="s">
        <v>35</v>
      </c>
      <c r="C16" s="25" t="s">
        <v>17</v>
      </c>
      <c r="D16" s="26">
        <v>2013</v>
      </c>
      <c r="E16" s="27">
        <f>'[1]2022-23'!U14</f>
        <v>129</v>
      </c>
      <c r="F16" s="27">
        <f>E16*20/100</f>
        <v>25.8</v>
      </c>
      <c r="G16" s="37"/>
      <c r="H16" s="29">
        <f>G16*50/100</f>
        <v>0</v>
      </c>
      <c r="I16" s="30"/>
      <c r="J16" s="30">
        <v>0</v>
      </c>
      <c r="K16" s="31"/>
      <c r="L16" s="32"/>
      <c r="M16" s="33"/>
      <c r="N16" s="34">
        <v>0</v>
      </c>
      <c r="O16" s="34"/>
      <c r="P16" s="34">
        <v>0</v>
      </c>
      <c r="Q16" s="34"/>
      <c r="R16" s="34"/>
      <c r="S16" s="34"/>
      <c r="T16" s="34">
        <v>0</v>
      </c>
      <c r="U16" s="35">
        <f>F16+J16+L16+N16+P16+R16+T16+H16</f>
        <v>25.8</v>
      </c>
    </row>
    <row r="17" spans="1:21" ht="15" thickBot="1" x14ac:dyDescent="0.4">
      <c r="A17" s="24">
        <v>13</v>
      </c>
      <c r="B17" s="25" t="s">
        <v>36</v>
      </c>
      <c r="C17" s="25" t="s">
        <v>24</v>
      </c>
      <c r="D17" s="26">
        <v>2013</v>
      </c>
      <c r="E17" s="27">
        <f>'[1]2022-23'!U16</f>
        <v>18</v>
      </c>
      <c r="F17" s="27">
        <f>E17*20/100</f>
        <v>3.6</v>
      </c>
      <c r="G17" s="37"/>
      <c r="H17" s="29">
        <f>G17*50/100</f>
        <v>0</v>
      </c>
      <c r="I17" s="30"/>
      <c r="J17" s="30">
        <v>0</v>
      </c>
      <c r="K17" s="31"/>
      <c r="L17" s="32"/>
      <c r="M17" s="34"/>
      <c r="N17" s="34">
        <v>0</v>
      </c>
      <c r="O17" s="34"/>
      <c r="P17" s="34">
        <v>0</v>
      </c>
      <c r="Q17" s="34"/>
      <c r="R17" s="34"/>
      <c r="S17" s="34"/>
      <c r="T17" s="34">
        <v>0</v>
      </c>
      <c r="U17" s="35">
        <f>F17+J17+L17+N17+P17+R17+T17+H17</f>
        <v>3.6</v>
      </c>
    </row>
    <row r="18" spans="1:21" ht="15" thickBot="1" x14ac:dyDescent="0.4">
      <c r="A18" s="24">
        <v>14</v>
      </c>
      <c r="B18" s="25" t="s">
        <v>37</v>
      </c>
      <c r="C18" s="25" t="s">
        <v>24</v>
      </c>
      <c r="D18" s="26"/>
      <c r="E18" s="27"/>
      <c r="F18" s="27">
        <v>0</v>
      </c>
      <c r="G18" s="37"/>
      <c r="H18" s="29">
        <v>0</v>
      </c>
      <c r="I18" s="30"/>
      <c r="J18" s="30">
        <v>0</v>
      </c>
      <c r="K18" s="31"/>
      <c r="L18" s="32"/>
      <c r="M18" s="33"/>
      <c r="N18" s="34">
        <v>0</v>
      </c>
      <c r="O18" s="34"/>
      <c r="P18" s="34">
        <v>0</v>
      </c>
      <c r="Q18" s="34"/>
      <c r="R18" s="34"/>
      <c r="S18" s="34"/>
      <c r="T18" s="34">
        <v>3</v>
      </c>
      <c r="U18" s="35">
        <f>SUM(F18,H18,J18,L18,N18,P18,R18,T18)</f>
        <v>3</v>
      </c>
    </row>
    <row r="19" spans="1:21" ht="15" thickBot="1" x14ac:dyDescent="0.4">
      <c r="A19" s="24">
        <v>15</v>
      </c>
      <c r="B19" s="25" t="s">
        <v>38</v>
      </c>
      <c r="C19" s="25" t="s">
        <v>24</v>
      </c>
      <c r="D19" s="26"/>
      <c r="E19" s="27"/>
      <c r="F19" s="27">
        <v>0</v>
      </c>
      <c r="G19" s="37"/>
      <c r="H19" s="29">
        <v>0</v>
      </c>
      <c r="I19" s="30"/>
      <c r="J19" s="30">
        <v>0</v>
      </c>
      <c r="K19" s="31"/>
      <c r="L19" s="32"/>
      <c r="M19" s="33"/>
      <c r="N19" s="34">
        <v>0</v>
      </c>
      <c r="O19" s="34"/>
      <c r="P19" s="34">
        <v>0</v>
      </c>
      <c r="Q19" s="34"/>
      <c r="R19" s="34"/>
      <c r="S19" s="34"/>
      <c r="T19" s="34">
        <v>3</v>
      </c>
      <c r="U19" s="35">
        <f>SUM(F19,H19,J19,L19,N19,P19,R19,T19)</f>
        <v>3</v>
      </c>
    </row>
  </sheetData>
  <mergeCells count="13">
    <mergeCell ref="O3:P3"/>
    <mergeCell ref="Q3:R3"/>
    <mergeCell ref="S3:T3"/>
    <mergeCell ref="A1:U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2024-02-11T11:49:18Z</dcterms:created>
  <dcterms:modified xsi:type="dcterms:W3CDTF">2024-02-11T11:49:49Z</dcterms:modified>
</cp:coreProperties>
</file>