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er\Desktop\Rang Liste\Sredjene ful\Zavrsene\"/>
    </mc:Choice>
  </mc:AlternateContent>
  <bookViews>
    <workbookView xWindow="0" yWindow="0" windowWidth="20490" windowHeight="7620" activeTab="7"/>
  </bookViews>
  <sheets>
    <sheet name="2017-18" sheetId="1" r:id="rId1"/>
    <sheet name="2018-19" sheetId="2" r:id="rId2"/>
    <sheet name="2019-20" sheetId="3" r:id="rId3"/>
    <sheet name="2020-21" sheetId="4" r:id="rId4"/>
    <sheet name="2021-22" sheetId="6" r:id="rId5"/>
    <sheet name="2022-23" sheetId="7" r:id="rId6"/>
    <sheet name="2023-24" sheetId="8" r:id="rId7"/>
    <sheet name="2024-25" sheetId="9" r:id="rId8"/>
  </sheets>
  <definedNames>
    <definedName name="_xlnm._FilterDatabase" localSheetId="1" hidden="1">'2018-19'!$K$2:$K$36</definedName>
    <definedName name="_xlnm._FilterDatabase" localSheetId="2" hidden="1">'2019-20'!$O$3:$O$104</definedName>
    <definedName name="_xlnm._FilterDatabase" localSheetId="3" hidden="1">'2020-21'!$N$3:$N$104</definedName>
    <definedName name="_xlnm._FilterDatabase" localSheetId="4" hidden="1">'2021-22'!$P$3:$P$97</definedName>
    <definedName name="_xlnm._FilterDatabase" localSheetId="5" hidden="1">'2022-23'!$V$3:$V$35</definedName>
    <definedName name="_xlnm._FilterDatabase" localSheetId="6" hidden="1">'2023-24'!$V$3:$V$38</definedName>
    <definedName name="_xlnm.Print_Area" localSheetId="0">'2017-18'!$A$1:$M$30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9" l="1"/>
  <c r="E39" i="9" s="1"/>
  <c r="V39" i="9" s="1"/>
  <c r="E38" i="9"/>
  <c r="V38" i="9" s="1"/>
  <c r="V37" i="9"/>
  <c r="E37" i="9"/>
  <c r="E36" i="9"/>
  <c r="V36" i="9" s="1"/>
  <c r="E35" i="9"/>
  <c r="V35" i="9" s="1"/>
  <c r="E34" i="9"/>
  <c r="V34" i="9" s="1"/>
  <c r="V33" i="9"/>
  <c r="E33" i="9"/>
  <c r="E32" i="9"/>
  <c r="V32" i="9" s="1"/>
  <c r="E31" i="9"/>
  <c r="V31" i="9" s="1"/>
  <c r="E30" i="9"/>
  <c r="V30" i="9" s="1"/>
  <c r="V29" i="9"/>
  <c r="E29" i="9"/>
  <c r="E28" i="9"/>
  <c r="V28" i="9" s="1"/>
  <c r="E27" i="9"/>
  <c r="V27" i="9" s="1"/>
  <c r="E26" i="9"/>
  <c r="V26" i="9" s="1"/>
  <c r="V25" i="9"/>
  <c r="E25" i="9"/>
  <c r="E24" i="9"/>
  <c r="V24" i="9" s="1"/>
  <c r="E23" i="9"/>
  <c r="V23" i="9" s="1"/>
  <c r="E22" i="9"/>
  <c r="V22" i="9" s="1"/>
  <c r="V21" i="9"/>
  <c r="E21" i="9"/>
  <c r="E20" i="9"/>
  <c r="V20" i="9" s="1"/>
  <c r="E19" i="9"/>
  <c r="V19" i="9" s="1"/>
  <c r="E18" i="9"/>
  <c r="V18" i="9" s="1"/>
  <c r="V16" i="9"/>
  <c r="E16" i="9"/>
  <c r="E17" i="9"/>
  <c r="V17" i="9" s="1"/>
  <c r="D15" i="9"/>
  <c r="E15" i="9" s="1"/>
  <c r="V15" i="9" s="1"/>
  <c r="E14" i="9"/>
  <c r="V14" i="9" s="1"/>
  <c r="E13" i="9"/>
  <c r="V13" i="9" s="1"/>
  <c r="V12" i="9"/>
  <c r="E12" i="9"/>
  <c r="E11" i="9"/>
  <c r="V11" i="9" s="1"/>
  <c r="E10" i="9"/>
  <c r="V10" i="9" s="1"/>
  <c r="E9" i="9"/>
  <c r="V9" i="9" s="1"/>
  <c r="V8" i="9"/>
  <c r="E8" i="9"/>
  <c r="E7" i="9"/>
  <c r="V7" i="9" s="1"/>
  <c r="E6" i="9"/>
  <c r="V6" i="9" s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E5" i="9"/>
  <c r="V5" i="9" s="1"/>
  <c r="A5" i="9"/>
  <c r="V38" i="8"/>
  <c r="G38" i="8"/>
  <c r="E38" i="8"/>
  <c r="D38" i="8"/>
  <c r="A38" i="8"/>
  <c r="V37" i="8"/>
  <c r="G37" i="8"/>
  <c r="E37" i="8"/>
  <c r="D37" i="8"/>
  <c r="A37" i="8"/>
  <c r="V36" i="8"/>
  <c r="G36" i="8"/>
  <c r="E36" i="8"/>
  <c r="D36" i="8"/>
  <c r="A36" i="8"/>
  <c r="V35" i="8"/>
  <c r="G35" i="8"/>
  <c r="E35" i="8"/>
  <c r="D35" i="8"/>
  <c r="A35" i="8"/>
  <c r="V34" i="8"/>
  <c r="G34" i="8"/>
  <c r="E34" i="8"/>
  <c r="D34" i="8"/>
  <c r="A34" i="8"/>
  <c r="V33" i="8"/>
  <c r="G33" i="8"/>
  <c r="E33" i="8"/>
  <c r="D33" i="8"/>
  <c r="A33" i="8"/>
  <c r="V32" i="8"/>
  <c r="G32" i="8"/>
  <c r="E32" i="8"/>
  <c r="D32" i="8"/>
  <c r="A32" i="8"/>
  <c r="V31" i="8"/>
  <c r="G31" i="8"/>
  <c r="E31" i="8"/>
  <c r="D31" i="8"/>
  <c r="A31" i="8"/>
  <c r="V30" i="8"/>
  <c r="G30" i="8"/>
  <c r="E30" i="8"/>
  <c r="D30" i="8"/>
  <c r="A30" i="8"/>
  <c r="V29" i="8"/>
  <c r="G29" i="8"/>
  <c r="E29" i="8"/>
  <c r="D29" i="8"/>
  <c r="A29" i="8"/>
  <c r="V28" i="8"/>
  <c r="G28" i="8"/>
  <c r="E28" i="8"/>
  <c r="D28" i="8"/>
  <c r="A28" i="8"/>
  <c r="V27" i="8"/>
  <c r="G27" i="8"/>
  <c r="E27" i="8"/>
  <c r="D27" i="8"/>
  <c r="A27" i="8"/>
  <c r="V26" i="8"/>
  <c r="G26" i="8"/>
  <c r="E26" i="8"/>
  <c r="D26" i="8"/>
  <c r="A26" i="8"/>
  <c r="V25" i="8"/>
  <c r="G25" i="8"/>
  <c r="E25" i="8"/>
  <c r="D25" i="8"/>
  <c r="A25" i="8"/>
  <c r="V24" i="8"/>
  <c r="G24" i="8"/>
  <c r="E24" i="8"/>
  <c r="D24" i="8"/>
  <c r="A24" i="8"/>
  <c r="V23" i="8"/>
  <c r="G23" i="8"/>
  <c r="E23" i="8"/>
  <c r="D23" i="8"/>
  <c r="A23" i="8"/>
  <c r="V22" i="8"/>
  <c r="G22" i="8"/>
  <c r="E22" i="8"/>
  <c r="D22" i="8"/>
  <c r="A22" i="8"/>
  <c r="V21" i="8"/>
  <c r="G21" i="8"/>
  <c r="E21" i="8"/>
  <c r="D21" i="8"/>
  <c r="A21" i="8"/>
  <c r="V20" i="8"/>
  <c r="G20" i="8"/>
  <c r="E20" i="8"/>
  <c r="D20" i="8"/>
  <c r="A20" i="8"/>
  <c r="V19" i="8"/>
  <c r="G19" i="8"/>
  <c r="E19" i="8"/>
  <c r="D19" i="8"/>
  <c r="A19" i="8"/>
  <c r="V18" i="8"/>
  <c r="G18" i="8"/>
  <c r="E18" i="8"/>
  <c r="D18" i="8"/>
  <c r="A18" i="8"/>
  <c r="V17" i="8"/>
  <c r="G17" i="8"/>
  <c r="E17" i="8"/>
  <c r="D17" i="8"/>
  <c r="A17" i="8"/>
  <c r="V16" i="8"/>
  <c r="G16" i="8"/>
  <c r="E16" i="8"/>
  <c r="D16" i="8"/>
  <c r="A16" i="8"/>
  <c r="V15" i="8"/>
  <c r="G15" i="8"/>
  <c r="E15" i="8"/>
  <c r="D15" i="8"/>
  <c r="A15" i="8"/>
  <c r="V14" i="8"/>
  <c r="G14" i="8"/>
  <c r="E14" i="8"/>
  <c r="D14" i="8"/>
  <c r="A14" i="8"/>
  <c r="V13" i="8"/>
  <c r="G13" i="8"/>
  <c r="E13" i="8"/>
  <c r="D13" i="8"/>
  <c r="A13" i="8"/>
  <c r="V12" i="8"/>
  <c r="G12" i="8"/>
  <c r="E12" i="8"/>
  <c r="D12" i="8"/>
  <c r="A12" i="8"/>
  <c r="V11" i="8"/>
  <c r="G11" i="8"/>
  <c r="E11" i="8"/>
  <c r="D11" i="8"/>
  <c r="A11" i="8"/>
  <c r="V10" i="8"/>
  <c r="G10" i="8"/>
  <c r="E10" i="8"/>
  <c r="D10" i="8"/>
  <c r="A10" i="8"/>
  <c r="V9" i="8"/>
  <c r="G9" i="8"/>
  <c r="E9" i="8"/>
  <c r="D9" i="8"/>
  <c r="A9" i="8"/>
  <c r="V8" i="8"/>
  <c r="G8" i="8"/>
  <c r="E8" i="8"/>
  <c r="D8" i="8"/>
  <c r="A8" i="8"/>
  <c r="V7" i="8"/>
  <c r="G7" i="8"/>
  <c r="E7" i="8"/>
  <c r="D7" i="8"/>
  <c r="A7" i="8"/>
  <c r="V6" i="8"/>
  <c r="G6" i="8"/>
  <c r="E6" i="8"/>
  <c r="D6" i="8"/>
  <c r="A6" i="8"/>
  <c r="V5" i="8"/>
  <c r="G5" i="8"/>
  <c r="E5" i="8"/>
  <c r="D5" i="8"/>
  <c r="A5" i="8"/>
  <c r="V35" i="7"/>
  <c r="G35" i="7"/>
  <c r="E35" i="7"/>
  <c r="D35" i="7"/>
  <c r="A35" i="7"/>
  <c r="V34" i="7"/>
  <c r="G34" i="7"/>
  <c r="E34" i="7"/>
  <c r="D34" i="7"/>
  <c r="A34" i="7"/>
  <c r="V33" i="7"/>
  <c r="G33" i="7"/>
  <c r="E33" i="7"/>
  <c r="D33" i="7"/>
  <c r="A33" i="7"/>
  <c r="V32" i="7"/>
  <c r="G32" i="7"/>
  <c r="E32" i="7"/>
  <c r="D32" i="7"/>
  <c r="A32" i="7"/>
  <c r="V31" i="7"/>
  <c r="G31" i="7"/>
  <c r="E31" i="7"/>
  <c r="A31" i="7"/>
  <c r="V30" i="7"/>
  <c r="G30" i="7"/>
  <c r="E30" i="7"/>
  <c r="A30" i="7"/>
  <c r="V29" i="7"/>
  <c r="G29" i="7"/>
  <c r="E29" i="7"/>
  <c r="D29" i="7"/>
  <c r="A29" i="7"/>
  <c r="V28" i="7"/>
  <c r="G28" i="7"/>
  <c r="E28" i="7"/>
  <c r="D28" i="7"/>
  <c r="A28" i="7"/>
  <c r="V27" i="7"/>
  <c r="G27" i="7"/>
  <c r="E27" i="7"/>
  <c r="D27" i="7"/>
  <c r="A27" i="7"/>
  <c r="V26" i="7"/>
  <c r="G26" i="7"/>
  <c r="E26" i="7"/>
  <c r="D26" i="7"/>
  <c r="A26" i="7"/>
  <c r="V25" i="7"/>
  <c r="G25" i="7"/>
  <c r="E25" i="7"/>
  <c r="D25" i="7"/>
  <c r="A25" i="7"/>
  <c r="V24" i="7"/>
  <c r="G24" i="7"/>
  <c r="E24" i="7"/>
  <c r="D24" i="7"/>
  <c r="A24" i="7"/>
  <c r="V23" i="7"/>
  <c r="G23" i="7"/>
  <c r="E23" i="7"/>
  <c r="D23" i="7"/>
  <c r="A23" i="7"/>
  <c r="V22" i="7"/>
  <c r="G22" i="7"/>
  <c r="E22" i="7"/>
  <c r="D22" i="7"/>
  <c r="A22" i="7"/>
  <c r="V21" i="7"/>
  <c r="G21" i="7"/>
  <c r="E21" i="7"/>
  <c r="D21" i="7"/>
  <c r="A21" i="7"/>
  <c r="V20" i="7"/>
  <c r="G20" i="7"/>
  <c r="E20" i="7"/>
  <c r="A20" i="7"/>
  <c r="V19" i="7"/>
  <c r="G19" i="7"/>
  <c r="E19" i="7"/>
  <c r="A19" i="7"/>
  <c r="V18" i="7"/>
  <c r="G18" i="7"/>
  <c r="E18" i="7"/>
  <c r="D18" i="7"/>
  <c r="A18" i="7"/>
  <c r="V17" i="7"/>
  <c r="G17" i="7"/>
  <c r="E17" i="7"/>
  <c r="D17" i="7"/>
  <c r="A17" i="7"/>
  <c r="V16" i="7"/>
  <c r="G16" i="7"/>
  <c r="E16" i="7"/>
  <c r="D16" i="7"/>
  <c r="A16" i="7"/>
  <c r="V15" i="7"/>
  <c r="G15" i="7"/>
  <c r="E15" i="7"/>
  <c r="D15" i="7"/>
  <c r="A15" i="7"/>
  <c r="V14" i="7"/>
  <c r="G14" i="7"/>
  <c r="E14" i="7"/>
  <c r="D14" i="7"/>
  <c r="A14" i="7"/>
  <c r="V13" i="7"/>
  <c r="G13" i="7"/>
  <c r="E13" i="7"/>
  <c r="A13" i="7"/>
  <c r="V12" i="7"/>
  <c r="G12" i="7"/>
  <c r="E12" i="7"/>
  <c r="A12" i="7"/>
  <c r="V11" i="7"/>
  <c r="G11" i="7"/>
  <c r="E11" i="7"/>
  <c r="A11" i="7"/>
  <c r="V10" i="7"/>
  <c r="G10" i="7"/>
  <c r="E10" i="7"/>
  <c r="D10" i="7"/>
  <c r="A10" i="7"/>
  <c r="V9" i="7"/>
  <c r="G9" i="7"/>
  <c r="E9" i="7"/>
  <c r="A9" i="7"/>
  <c r="V8" i="7"/>
  <c r="G8" i="7"/>
  <c r="E8" i="7"/>
  <c r="D8" i="7"/>
  <c r="A8" i="7"/>
  <c r="V7" i="7"/>
  <c r="G7" i="7"/>
  <c r="E7" i="7"/>
  <c r="D7" i="7"/>
  <c r="A7" i="7"/>
  <c r="V6" i="7"/>
  <c r="G6" i="7"/>
  <c r="E6" i="7"/>
  <c r="D6" i="7"/>
  <c r="A6" i="7"/>
  <c r="V5" i="7"/>
  <c r="G5" i="7"/>
  <c r="E5" i="7"/>
  <c r="D5" i="7"/>
  <c r="A5" i="7"/>
  <c r="P97" i="6"/>
  <c r="G97" i="6"/>
  <c r="A97" i="6"/>
  <c r="P96" i="6"/>
  <c r="G96" i="6"/>
  <c r="A96" i="6"/>
  <c r="P95" i="6"/>
  <c r="G95" i="6"/>
  <c r="A95" i="6"/>
  <c r="P94" i="6"/>
  <c r="G94" i="6"/>
  <c r="A94" i="6"/>
  <c r="P93" i="6"/>
  <c r="G93" i="6"/>
  <c r="A93" i="6"/>
  <c r="P92" i="6"/>
  <c r="G92" i="6"/>
  <c r="A92" i="6"/>
  <c r="P91" i="6"/>
  <c r="G91" i="6"/>
  <c r="A91" i="6"/>
  <c r="P90" i="6"/>
  <c r="G90" i="6"/>
  <c r="A90" i="6"/>
  <c r="P89" i="6"/>
  <c r="G89" i="6"/>
  <c r="A89" i="6"/>
  <c r="P88" i="6"/>
  <c r="G88" i="6"/>
  <c r="A88" i="6"/>
  <c r="P87" i="6"/>
  <c r="G87" i="6"/>
  <c r="A87" i="6"/>
  <c r="P86" i="6"/>
  <c r="G86" i="6"/>
  <c r="A86" i="6"/>
  <c r="P85" i="6"/>
  <c r="G85" i="6"/>
  <c r="A85" i="6"/>
  <c r="P84" i="6"/>
  <c r="G84" i="6"/>
  <c r="A84" i="6"/>
  <c r="P83" i="6"/>
  <c r="G83" i="6"/>
  <c r="A83" i="6"/>
  <c r="P82" i="6"/>
  <c r="G82" i="6"/>
  <c r="A82" i="6"/>
  <c r="P81" i="6"/>
  <c r="G81" i="6"/>
  <c r="A81" i="6"/>
  <c r="P80" i="6"/>
  <c r="G80" i="6"/>
  <c r="A80" i="6"/>
  <c r="P79" i="6"/>
  <c r="G79" i="6"/>
  <c r="A79" i="6"/>
  <c r="P78" i="6"/>
  <c r="G78" i="6"/>
  <c r="A78" i="6"/>
  <c r="P77" i="6"/>
  <c r="G77" i="6"/>
  <c r="A77" i="6"/>
  <c r="P76" i="6"/>
  <c r="G76" i="6"/>
  <c r="A76" i="6"/>
  <c r="P75" i="6"/>
  <c r="G75" i="6"/>
  <c r="A75" i="6"/>
  <c r="P74" i="6"/>
  <c r="G74" i="6"/>
  <c r="A74" i="6"/>
  <c r="P73" i="6"/>
  <c r="G73" i="6"/>
  <c r="A73" i="6"/>
  <c r="P72" i="6"/>
  <c r="G72" i="6"/>
  <c r="A72" i="6"/>
  <c r="P71" i="6"/>
  <c r="G71" i="6"/>
  <c r="A71" i="6"/>
  <c r="P70" i="6"/>
  <c r="G70" i="6"/>
  <c r="A70" i="6"/>
  <c r="P69" i="6"/>
  <c r="G69" i="6"/>
  <c r="A69" i="6"/>
  <c r="P68" i="6"/>
  <c r="G68" i="6"/>
  <c r="A68" i="6"/>
  <c r="P67" i="6"/>
  <c r="G67" i="6"/>
  <c r="A67" i="6"/>
  <c r="P66" i="6"/>
  <c r="G66" i="6"/>
  <c r="A66" i="6"/>
  <c r="P65" i="6"/>
  <c r="G65" i="6"/>
  <c r="A65" i="6"/>
  <c r="P64" i="6"/>
  <c r="G64" i="6"/>
  <c r="A64" i="6"/>
  <c r="P63" i="6"/>
  <c r="G63" i="6"/>
  <c r="A63" i="6"/>
  <c r="P62" i="6"/>
  <c r="G62" i="6"/>
  <c r="A62" i="6"/>
  <c r="P61" i="6"/>
  <c r="G61" i="6"/>
  <c r="A61" i="6"/>
  <c r="P60" i="6"/>
  <c r="G60" i="6"/>
  <c r="A60" i="6"/>
  <c r="P59" i="6"/>
  <c r="G59" i="6"/>
  <c r="A59" i="6"/>
  <c r="P58" i="6"/>
  <c r="G58" i="6"/>
  <c r="A58" i="6"/>
  <c r="P57" i="6"/>
  <c r="G57" i="6"/>
  <c r="A57" i="6"/>
  <c r="P56" i="6"/>
  <c r="G56" i="6"/>
  <c r="A56" i="6"/>
  <c r="P55" i="6"/>
  <c r="G55" i="6"/>
  <c r="A55" i="6"/>
  <c r="P54" i="6"/>
  <c r="G54" i="6"/>
  <c r="A54" i="6"/>
  <c r="P53" i="6"/>
  <c r="G53" i="6"/>
  <c r="A53" i="6"/>
  <c r="P52" i="6"/>
  <c r="G52" i="6"/>
  <c r="A52" i="6"/>
  <c r="P51" i="6"/>
  <c r="G51" i="6"/>
  <c r="A51" i="6"/>
  <c r="P50" i="6"/>
  <c r="G50" i="6"/>
  <c r="A50" i="6"/>
  <c r="P49" i="6"/>
  <c r="G49" i="6"/>
  <c r="A49" i="6"/>
  <c r="P48" i="6"/>
  <c r="G48" i="6"/>
  <c r="A48" i="6"/>
  <c r="P47" i="6"/>
  <c r="G47" i="6"/>
  <c r="A47" i="6"/>
  <c r="P46" i="6"/>
  <c r="G46" i="6"/>
  <c r="A46" i="6"/>
  <c r="P45" i="6"/>
  <c r="G45" i="6"/>
  <c r="A45" i="6"/>
  <c r="P44" i="6"/>
  <c r="G44" i="6"/>
  <c r="A44" i="6"/>
  <c r="P43" i="6"/>
  <c r="G43" i="6"/>
  <c r="A43" i="6"/>
  <c r="P42" i="6"/>
  <c r="G42" i="6"/>
  <c r="A42" i="6"/>
  <c r="P41" i="6"/>
  <c r="G41" i="6"/>
  <c r="A41" i="6"/>
  <c r="P40" i="6"/>
  <c r="G40" i="6"/>
  <c r="A40" i="6"/>
  <c r="P39" i="6"/>
  <c r="G39" i="6"/>
  <c r="A39" i="6"/>
  <c r="P38" i="6"/>
  <c r="G38" i="6"/>
  <c r="A38" i="6"/>
  <c r="P37" i="6"/>
  <c r="G37" i="6"/>
  <c r="A37" i="6"/>
  <c r="P36" i="6"/>
  <c r="G36" i="6"/>
  <c r="A36" i="6"/>
  <c r="P35" i="6"/>
  <c r="G35" i="6"/>
  <c r="A35" i="6"/>
  <c r="P34" i="6"/>
  <c r="G34" i="6"/>
  <c r="A34" i="6"/>
  <c r="P33" i="6"/>
  <c r="G33" i="6"/>
  <c r="A33" i="6"/>
  <c r="P32" i="6"/>
  <c r="G32" i="6"/>
  <c r="A32" i="6"/>
  <c r="P31" i="6"/>
  <c r="G31" i="6"/>
  <c r="E31" i="6"/>
  <c r="D31" i="6"/>
  <c r="A31" i="6"/>
  <c r="P30" i="6"/>
  <c r="G30" i="6"/>
  <c r="E30" i="6"/>
  <c r="D30" i="6"/>
  <c r="A30" i="6"/>
  <c r="P29" i="6"/>
  <c r="G29" i="6"/>
  <c r="E29" i="6"/>
  <c r="D29" i="6"/>
  <c r="A29" i="6"/>
  <c r="P28" i="6"/>
  <c r="G28" i="6"/>
  <c r="E28" i="6"/>
  <c r="D28" i="6"/>
  <c r="A28" i="6"/>
  <c r="P27" i="6"/>
  <c r="G27" i="6"/>
  <c r="E27" i="6"/>
  <c r="D27" i="6"/>
  <c r="A27" i="6"/>
  <c r="P26" i="6"/>
  <c r="G26" i="6"/>
  <c r="E26" i="6"/>
  <c r="D26" i="6"/>
  <c r="A26" i="6"/>
  <c r="P25" i="6"/>
  <c r="G25" i="6"/>
  <c r="E25" i="6"/>
  <c r="D25" i="6"/>
  <c r="A25" i="6"/>
  <c r="P24" i="6"/>
  <c r="G24" i="6"/>
  <c r="E24" i="6"/>
  <c r="D24" i="6"/>
  <c r="A24" i="6"/>
  <c r="P23" i="6"/>
  <c r="G23" i="6"/>
  <c r="E23" i="6"/>
  <c r="D23" i="6"/>
  <c r="A23" i="6"/>
  <c r="P22" i="6"/>
  <c r="G22" i="6"/>
  <c r="E22" i="6"/>
  <c r="D22" i="6"/>
  <c r="A22" i="6"/>
  <c r="P21" i="6"/>
  <c r="G21" i="6"/>
  <c r="E21" i="6"/>
  <c r="D21" i="6"/>
  <c r="A21" i="6"/>
  <c r="P20" i="6"/>
  <c r="G20" i="6"/>
  <c r="E20" i="6"/>
  <c r="D20" i="6"/>
  <c r="A20" i="6"/>
  <c r="P19" i="6"/>
  <c r="G19" i="6"/>
  <c r="E19" i="6"/>
  <c r="D19" i="6"/>
  <c r="A19" i="6"/>
  <c r="P18" i="6"/>
  <c r="G18" i="6"/>
  <c r="E18" i="6"/>
  <c r="D18" i="6"/>
  <c r="A18" i="6"/>
  <c r="P17" i="6"/>
  <c r="G17" i="6"/>
  <c r="E17" i="6"/>
  <c r="D17" i="6"/>
  <c r="A17" i="6"/>
  <c r="P16" i="6"/>
  <c r="G16" i="6"/>
  <c r="E16" i="6"/>
  <c r="D16" i="6"/>
  <c r="A16" i="6"/>
  <c r="P15" i="6"/>
  <c r="G15" i="6"/>
  <c r="E15" i="6"/>
  <c r="D15" i="6"/>
  <c r="A15" i="6"/>
  <c r="P14" i="6"/>
  <c r="G14" i="6"/>
  <c r="E14" i="6"/>
  <c r="D14" i="6"/>
  <c r="A14" i="6"/>
  <c r="P13" i="6"/>
  <c r="G13" i="6"/>
  <c r="E13" i="6"/>
  <c r="D13" i="6"/>
  <c r="A13" i="6"/>
  <c r="P12" i="6"/>
  <c r="G12" i="6"/>
  <c r="E12" i="6"/>
  <c r="D12" i="6"/>
  <c r="A12" i="6"/>
  <c r="P11" i="6"/>
  <c r="G11" i="6"/>
  <c r="E11" i="6"/>
  <c r="D11" i="6"/>
  <c r="A11" i="6"/>
  <c r="P10" i="6"/>
  <c r="G10" i="6"/>
  <c r="E10" i="6"/>
  <c r="D10" i="6"/>
  <c r="A10" i="6"/>
  <c r="P9" i="6"/>
  <c r="G9" i="6"/>
  <c r="E9" i="6"/>
  <c r="D9" i="6"/>
  <c r="A9" i="6"/>
  <c r="P8" i="6"/>
  <c r="G8" i="6"/>
  <c r="E8" i="6"/>
  <c r="D8" i="6"/>
  <c r="A8" i="6"/>
  <c r="P7" i="6"/>
  <c r="G7" i="6"/>
  <c r="E7" i="6"/>
  <c r="D7" i="6"/>
  <c r="A7" i="6"/>
  <c r="P6" i="6"/>
  <c r="G6" i="6"/>
  <c r="E6" i="6"/>
  <c r="D6" i="6"/>
  <c r="A6" i="6"/>
  <c r="P5" i="6"/>
  <c r="G5" i="6"/>
  <c r="E5" i="6"/>
  <c r="D5" i="6"/>
  <c r="A5" i="6"/>
  <c r="N104" i="4"/>
  <c r="G104" i="4"/>
  <c r="A104" i="4"/>
  <c r="N103" i="4"/>
  <c r="G103" i="4"/>
  <c r="A103" i="4"/>
  <c r="N102" i="4"/>
  <c r="G102" i="4"/>
  <c r="A102" i="4"/>
  <c r="N101" i="4"/>
  <c r="G101" i="4"/>
  <c r="A101" i="4"/>
  <c r="N100" i="4"/>
  <c r="G100" i="4"/>
  <c r="A100" i="4"/>
  <c r="N99" i="4"/>
  <c r="G99" i="4"/>
  <c r="A99" i="4"/>
  <c r="N98" i="4"/>
  <c r="G98" i="4"/>
  <c r="A98" i="4"/>
  <c r="N97" i="4"/>
  <c r="G97" i="4"/>
  <c r="A97" i="4"/>
  <c r="N96" i="4"/>
  <c r="G96" i="4"/>
  <c r="A96" i="4"/>
  <c r="N95" i="4"/>
  <c r="G95" i="4"/>
  <c r="A95" i="4"/>
  <c r="N94" i="4"/>
  <c r="G94" i="4"/>
  <c r="A94" i="4"/>
  <c r="N93" i="4"/>
  <c r="G93" i="4"/>
  <c r="A93" i="4"/>
  <c r="N92" i="4"/>
  <c r="G92" i="4"/>
  <c r="A92" i="4"/>
  <c r="N91" i="4"/>
  <c r="G91" i="4"/>
  <c r="A91" i="4"/>
  <c r="N90" i="4"/>
  <c r="G90" i="4"/>
  <c r="A90" i="4"/>
  <c r="N89" i="4"/>
  <c r="G89" i="4"/>
  <c r="A89" i="4"/>
  <c r="N88" i="4"/>
  <c r="G88" i="4"/>
  <c r="A88" i="4"/>
  <c r="N87" i="4"/>
  <c r="G87" i="4"/>
  <c r="A87" i="4"/>
  <c r="N86" i="4"/>
  <c r="G86" i="4"/>
  <c r="A86" i="4"/>
  <c r="N85" i="4"/>
  <c r="G85" i="4"/>
  <c r="A85" i="4"/>
  <c r="N84" i="4"/>
  <c r="G84" i="4"/>
  <c r="A84" i="4"/>
  <c r="N83" i="4"/>
  <c r="G83" i="4"/>
  <c r="A83" i="4"/>
  <c r="N82" i="4"/>
  <c r="G82" i="4"/>
  <c r="A82" i="4"/>
  <c r="N81" i="4"/>
  <c r="G81" i="4"/>
  <c r="A81" i="4"/>
  <c r="N80" i="4"/>
  <c r="G80" i="4"/>
  <c r="A80" i="4"/>
  <c r="N79" i="4"/>
  <c r="G79" i="4"/>
  <c r="A79" i="4"/>
  <c r="N78" i="4"/>
  <c r="G78" i="4"/>
  <c r="A78" i="4"/>
  <c r="N77" i="4"/>
  <c r="G77" i="4"/>
  <c r="A77" i="4"/>
  <c r="N76" i="4"/>
  <c r="G76" i="4"/>
  <c r="A76" i="4"/>
  <c r="N75" i="4"/>
  <c r="G75" i="4"/>
  <c r="A75" i="4"/>
  <c r="N74" i="4"/>
  <c r="G74" i="4"/>
  <c r="A74" i="4"/>
  <c r="N73" i="4"/>
  <c r="G73" i="4"/>
  <c r="A73" i="4"/>
  <c r="N72" i="4"/>
  <c r="G72" i="4"/>
  <c r="A72" i="4"/>
  <c r="N71" i="4"/>
  <c r="G71" i="4"/>
  <c r="A71" i="4"/>
  <c r="N70" i="4"/>
  <c r="G70" i="4"/>
  <c r="A70" i="4"/>
  <c r="N69" i="4"/>
  <c r="G69" i="4"/>
  <c r="A69" i="4"/>
  <c r="N68" i="4"/>
  <c r="G68" i="4"/>
  <c r="A68" i="4"/>
  <c r="N67" i="4"/>
  <c r="G67" i="4"/>
  <c r="A67" i="4"/>
  <c r="N66" i="4"/>
  <c r="G66" i="4"/>
  <c r="A66" i="4"/>
  <c r="N65" i="4"/>
  <c r="G65" i="4"/>
  <c r="A65" i="4"/>
  <c r="N64" i="4"/>
  <c r="G64" i="4"/>
  <c r="A64" i="4"/>
  <c r="N63" i="4"/>
  <c r="G63" i="4"/>
  <c r="A63" i="4"/>
  <c r="N62" i="4"/>
  <c r="G62" i="4"/>
  <c r="A62" i="4"/>
  <c r="N61" i="4"/>
  <c r="G61" i="4"/>
  <c r="A61" i="4"/>
  <c r="N60" i="4"/>
  <c r="G60" i="4"/>
  <c r="A60" i="4"/>
  <c r="N59" i="4"/>
  <c r="G59" i="4"/>
  <c r="A59" i="4"/>
  <c r="N58" i="4"/>
  <c r="G58" i="4"/>
  <c r="A58" i="4"/>
  <c r="N57" i="4"/>
  <c r="G57" i="4"/>
  <c r="A57" i="4"/>
  <c r="N56" i="4"/>
  <c r="G56" i="4"/>
  <c r="A56" i="4"/>
  <c r="N55" i="4"/>
  <c r="G55" i="4"/>
  <c r="A55" i="4"/>
  <c r="N54" i="4"/>
  <c r="G54" i="4"/>
  <c r="A54" i="4"/>
  <c r="N53" i="4"/>
  <c r="G53" i="4"/>
  <c r="A53" i="4"/>
  <c r="N52" i="4"/>
  <c r="G52" i="4"/>
  <c r="A52" i="4"/>
  <c r="N51" i="4"/>
  <c r="G51" i="4"/>
  <c r="A51" i="4"/>
  <c r="N50" i="4"/>
  <c r="G50" i="4"/>
  <c r="A50" i="4"/>
  <c r="N49" i="4"/>
  <c r="G49" i="4"/>
  <c r="A49" i="4"/>
  <c r="N48" i="4"/>
  <c r="G48" i="4"/>
  <c r="A48" i="4"/>
  <c r="N47" i="4"/>
  <c r="G47" i="4"/>
  <c r="A47" i="4"/>
  <c r="N46" i="4"/>
  <c r="G46" i="4"/>
  <c r="A46" i="4"/>
  <c r="N45" i="4"/>
  <c r="G45" i="4"/>
  <c r="A45" i="4"/>
  <c r="N44" i="4"/>
  <c r="G44" i="4"/>
  <c r="A44" i="4"/>
  <c r="N43" i="4"/>
  <c r="G43" i="4"/>
  <c r="A43" i="4"/>
  <c r="N42" i="4"/>
  <c r="G42" i="4"/>
  <c r="A42" i="4"/>
  <c r="N41" i="4"/>
  <c r="G41" i="4"/>
  <c r="A41" i="4"/>
  <c r="N40" i="4"/>
  <c r="G40" i="4"/>
  <c r="A40" i="4"/>
  <c r="N39" i="4"/>
  <c r="G39" i="4"/>
  <c r="A39" i="4"/>
  <c r="N38" i="4"/>
  <c r="G38" i="4"/>
  <c r="E38" i="4"/>
  <c r="D38" i="4"/>
  <c r="A38" i="4"/>
  <c r="N37" i="4"/>
  <c r="G37" i="4"/>
  <c r="E37" i="4"/>
  <c r="D37" i="4"/>
  <c r="A37" i="4"/>
  <c r="N36" i="4"/>
  <c r="G36" i="4"/>
  <c r="E36" i="4"/>
  <c r="D36" i="4"/>
  <c r="A36" i="4"/>
  <c r="N35" i="4"/>
  <c r="G35" i="4"/>
  <c r="E35" i="4"/>
  <c r="D35" i="4"/>
  <c r="A35" i="4"/>
  <c r="N34" i="4"/>
  <c r="G34" i="4"/>
  <c r="E34" i="4"/>
  <c r="D34" i="4"/>
  <c r="A34" i="4"/>
  <c r="N33" i="4"/>
  <c r="G33" i="4"/>
  <c r="E33" i="4"/>
  <c r="D33" i="4"/>
  <c r="A33" i="4"/>
  <c r="N32" i="4"/>
  <c r="G32" i="4"/>
  <c r="E32" i="4"/>
  <c r="D32" i="4"/>
  <c r="A32" i="4"/>
  <c r="N31" i="4"/>
  <c r="G31" i="4"/>
  <c r="E31" i="4"/>
  <c r="D31" i="4"/>
  <c r="A31" i="4"/>
  <c r="N30" i="4"/>
  <c r="G30" i="4"/>
  <c r="E30" i="4"/>
  <c r="D30" i="4"/>
  <c r="A30" i="4"/>
  <c r="N29" i="4"/>
  <c r="G29" i="4"/>
  <c r="E29" i="4"/>
  <c r="D29" i="4"/>
  <c r="A29" i="4"/>
  <c r="N28" i="4"/>
  <c r="G28" i="4"/>
  <c r="E28" i="4"/>
  <c r="D28" i="4"/>
  <c r="A28" i="4"/>
  <c r="N27" i="4"/>
  <c r="G27" i="4"/>
  <c r="E27" i="4"/>
  <c r="D27" i="4"/>
  <c r="A27" i="4"/>
  <c r="N26" i="4"/>
  <c r="G26" i="4"/>
  <c r="E26" i="4"/>
  <c r="D26" i="4"/>
  <c r="A26" i="4"/>
  <c r="N25" i="4"/>
  <c r="G25" i="4"/>
  <c r="E25" i="4"/>
  <c r="D25" i="4"/>
  <c r="A25" i="4"/>
  <c r="N24" i="4"/>
  <c r="G24" i="4"/>
  <c r="E24" i="4"/>
  <c r="D24" i="4"/>
  <c r="A24" i="4"/>
  <c r="N23" i="4"/>
  <c r="G23" i="4"/>
  <c r="E23" i="4"/>
  <c r="D23" i="4"/>
  <c r="A23" i="4"/>
  <c r="N22" i="4"/>
  <c r="G22" i="4"/>
  <c r="E22" i="4"/>
  <c r="D22" i="4"/>
  <c r="A22" i="4"/>
  <c r="N21" i="4"/>
  <c r="G21" i="4"/>
  <c r="E21" i="4"/>
  <c r="D21" i="4"/>
  <c r="A21" i="4"/>
  <c r="N20" i="4"/>
  <c r="G20" i="4"/>
  <c r="E20" i="4"/>
  <c r="D20" i="4"/>
  <c r="A20" i="4"/>
  <c r="N19" i="4"/>
  <c r="G19" i="4"/>
  <c r="E19" i="4"/>
  <c r="D19" i="4"/>
  <c r="A19" i="4"/>
  <c r="N18" i="4"/>
  <c r="G18" i="4"/>
  <c r="E18" i="4"/>
  <c r="D18" i="4"/>
  <c r="A18" i="4"/>
  <c r="N17" i="4"/>
  <c r="G17" i="4"/>
  <c r="E17" i="4"/>
  <c r="D17" i="4"/>
  <c r="A17" i="4"/>
  <c r="N16" i="4"/>
  <c r="G16" i="4"/>
  <c r="E16" i="4"/>
  <c r="D16" i="4"/>
  <c r="A16" i="4"/>
  <c r="N15" i="4"/>
  <c r="G15" i="4"/>
  <c r="E15" i="4"/>
  <c r="D15" i="4"/>
  <c r="A15" i="4"/>
  <c r="N14" i="4"/>
  <c r="G14" i="4"/>
  <c r="E14" i="4"/>
  <c r="D14" i="4"/>
  <c r="A14" i="4"/>
  <c r="N13" i="4"/>
  <c r="G13" i="4"/>
  <c r="E13" i="4"/>
  <c r="D13" i="4"/>
  <c r="A13" i="4"/>
  <c r="N12" i="4"/>
  <c r="G12" i="4"/>
  <c r="E12" i="4"/>
  <c r="D12" i="4"/>
  <c r="A12" i="4"/>
  <c r="N11" i="4"/>
  <c r="G11" i="4"/>
  <c r="E11" i="4"/>
  <c r="D11" i="4"/>
  <c r="A11" i="4"/>
  <c r="N10" i="4"/>
  <c r="G10" i="4"/>
  <c r="E10" i="4"/>
  <c r="D10" i="4"/>
  <c r="A10" i="4"/>
  <c r="N9" i="4"/>
  <c r="G9" i="4"/>
  <c r="E9" i="4"/>
  <c r="D9" i="4"/>
  <c r="A9" i="4"/>
  <c r="N8" i="4"/>
  <c r="G8" i="4"/>
  <c r="E8" i="4"/>
  <c r="D8" i="4"/>
  <c r="A8" i="4"/>
  <c r="N7" i="4"/>
  <c r="G7" i="4"/>
  <c r="E7" i="4"/>
  <c r="D7" i="4"/>
  <c r="A7" i="4"/>
  <c r="N6" i="4"/>
  <c r="G6" i="4"/>
  <c r="E6" i="4"/>
  <c r="D6" i="4"/>
  <c r="A6" i="4"/>
  <c r="N5" i="4"/>
  <c r="G5" i="4"/>
  <c r="E5" i="4"/>
  <c r="D5" i="4"/>
  <c r="A5" i="4"/>
  <c r="O104" i="3"/>
  <c r="H104" i="3"/>
  <c r="A104" i="3"/>
  <c r="O103" i="3"/>
  <c r="H103" i="3"/>
  <c r="A103" i="3"/>
  <c r="O102" i="3"/>
  <c r="H102" i="3"/>
  <c r="A102" i="3"/>
  <c r="O101" i="3"/>
  <c r="H101" i="3"/>
  <c r="A101" i="3"/>
  <c r="O100" i="3"/>
  <c r="H100" i="3"/>
  <c r="A100" i="3"/>
  <c r="O99" i="3"/>
  <c r="H99" i="3"/>
  <c r="A99" i="3"/>
  <c r="O98" i="3"/>
  <c r="H98" i="3"/>
  <c r="A98" i="3"/>
  <c r="O97" i="3"/>
  <c r="H97" i="3"/>
  <c r="A97" i="3"/>
  <c r="O96" i="3"/>
  <c r="H96" i="3"/>
  <c r="A96" i="3"/>
  <c r="O95" i="3"/>
  <c r="H95" i="3"/>
  <c r="A95" i="3"/>
  <c r="O94" i="3"/>
  <c r="H94" i="3"/>
  <c r="A94" i="3"/>
  <c r="O93" i="3"/>
  <c r="H93" i="3"/>
  <c r="A93" i="3"/>
  <c r="O92" i="3"/>
  <c r="H92" i="3"/>
  <c r="A92" i="3"/>
  <c r="O91" i="3"/>
  <c r="H91" i="3"/>
  <c r="A91" i="3"/>
  <c r="O90" i="3"/>
  <c r="H90" i="3"/>
  <c r="A90" i="3"/>
  <c r="O89" i="3"/>
  <c r="H89" i="3"/>
  <c r="A89" i="3"/>
  <c r="O88" i="3"/>
  <c r="H88" i="3"/>
  <c r="A88" i="3"/>
  <c r="O87" i="3"/>
  <c r="H87" i="3"/>
  <c r="A87" i="3"/>
  <c r="O86" i="3"/>
  <c r="H86" i="3"/>
  <c r="A86" i="3"/>
  <c r="O85" i="3"/>
  <c r="H85" i="3"/>
  <c r="A85" i="3"/>
  <c r="O84" i="3"/>
  <c r="H84" i="3"/>
  <c r="A84" i="3"/>
  <c r="O83" i="3"/>
  <c r="H83" i="3"/>
  <c r="A83" i="3"/>
  <c r="O82" i="3"/>
  <c r="H82" i="3"/>
  <c r="A82" i="3"/>
  <c r="O81" i="3"/>
  <c r="H81" i="3"/>
  <c r="A81" i="3"/>
  <c r="O80" i="3"/>
  <c r="H80" i="3"/>
  <c r="A80" i="3"/>
  <c r="O79" i="3"/>
  <c r="H79" i="3"/>
  <c r="A79" i="3"/>
  <c r="O78" i="3"/>
  <c r="H78" i="3"/>
  <c r="A78" i="3"/>
  <c r="O77" i="3"/>
  <c r="H77" i="3"/>
  <c r="A77" i="3"/>
  <c r="O76" i="3"/>
  <c r="H76" i="3"/>
  <c r="A76" i="3"/>
  <c r="O75" i="3"/>
  <c r="H75" i="3"/>
  <c r="A75" i="3"/>
  <c r="O74" i="3"/>
  <c r="H74" i="3"/>
  <c r="A74" i="3"/>
  <c r="O73" i="3"/>
  <c r="H73" i="3"/>
  <c r="A73" i="3"/>
  <c r="O72" i="3"/>
  <c r="H72" i="3"/>
  <c r="A72" i="3"/>
  <c r="O71" i="3"/>
  <c r="H71" i="3"/>
  <c r="A71" i="3"/>
  <c r="O70" i="3"/>
  <c r="H70" i="3"/>
  <c r="A70" i="3"/>
  <c r="O69" i="3"/>
  <c r="H69" i="3"/>
  <c r="A69" i="3"/>
  <c r="O68" i="3"/>
  <c r="H68" i="3"/>
  <c r="A68" i="3"/>
  <c r="O67" i="3"/>
  <c r="H67" i="3"/>
  <c r="A67" i="3"/>
  <c r="O66" i="3"/>
  <c r="H66" i="3"/>
  <c r="A66" i="3"/>
  <c r="O65" i="3"/>
  <c r="H65" i="3"/>
  <c r="A65" i="3"/>
  <c r="O64" i="3"/>
  <c r="H64" i="3"/>
  <c r="A64" i="3"/>
  <c r="O63" i="3"/>
  <c r="H63" i="3"/>
  <c r="A63" i="3"/>
  <c r="O62" i="3"/>
  <c r="H62" i="3"/>
  <c r="A62" i="3"/>
  <c r="O61" i="3"/>
  <c r="H61" i="3"/>
  <c r="A61" i="3"/>
  <c r="O60" i="3"/>
  <c r="H60" i="3"/>
  <c r="A60" i="3"/>
  <c r="O59" i="3"/>
  <c r="H59" i="3"/>
  <c r="A59" i="3"/>
  <c r="O58" i="3"/>
  <c r="H58" i="3"/>
  <c r="A58" i="3"/>
  <c r="O57" i="3"/>
  <c r="H57" i="3"/>
  <c r="A57" i="3"/>
  <c r="O56" i="3"/>
  <c r="H56" i="3"/>
  <c r="A56" i="3"/>
  <c r="O55" i="3"/>
  <c r="H55" i="3"/>
  <c r="A55" i="3"/>
  <c r="O54" i="3"/>
  <c r="H54" i="3"/>
  <c r="A54" i="3"/>
  <c r="O53" i="3"/>
  <c r="H53" i="3"/>
  <c r="A53" i="3"/>
  <c r="O52" i="3"/>
  <c r="H52" i="3"/>
  <c r="A52" i="3"/>
  <c r="O51" i="3"/>
  <c r="H51" i="3"/>
  <c r="A51" i="3"/>
  <c r="O50" i="3"/>
  <c r="H50" i="3"/>
  <c r="A50" i="3"/>
  <c r="O49" i="3"/>
  <c r="H49" i="3"/>
  <c r="A49" i="3"/>
  <c r="O48" i="3"/>
  <c r="H48" i="3"/>
  <c r="A48" i="3"/>
  <c r="O47" i="3"/>
  <c r="H47" i="3"/>
  <c r="A47" i="3"/>
  <c r="O46" i="3"/>
  <c r="H46" i="3"/>
  <c r="A46" i="3"/>
  <c r="O45" i="3"/>
  <c r="H45" i="3"/>
  <c r="A45" i="3"/>
  <c r="O44" i="3"/>
  <c r="H44" i="3"/>
  <c r="A44" i="3"/>
  <c r="O43" i="3"/>
  <c r="H43" i="3"/>
  <c r="A43" i="3"/>
  <c r="O42" i="3"/>
  <c r="H42" i="3"/>
  <c r="A42" i="3"/>
  <c r="O41" i="3"/>
  <c r="H41" i="3"/>
  <c r="A41" i="3"/>
  <c r="O40" i="3"/>
  <c r="H40" i="3"/>
  <c r="A40" i="3"/>
  <c r="O39" i="3"/>
  <c r="H39" i="3"/>
  <c r="A39" i="3"/>
  <c r="O38" i="3"/>
  <c r="H38" i="3"/>
  <c r="F38" i="3"/>
  <c r="B38" i="3"/>
  <c r="A38" i="3"/>
  <c r="O37" i="3"/>
  <c r="H37" i="3"/>
  <c r="F37" i="3"/>
  <c r="B37" i="3"/>
  <c r="A37" i="3"/>
  <c r="O36" i="3"/>
  <c r="H36" i="3"/>
  <c r="F36" i="3"/>
  <c r="B36" i="3"/>
  <c r="A36" i="3"/>
  <c r="O35" i="3"/>
  <c r="H35" i="3"/>
  <c r="F35" i="3"/>
  <c r="B35" i="3"/>
  <c r="A35" i="3"/>
  <c r="O34" i="3"/>
  <c r="H34" i="3"/>
  <c r="F34" i="3"/>
  <c r="B34" i="3"/>
  <c r="A34" i="3"/>
  <c r="O33" i="3"/>
  <c r="H33" i="3"/>
  <c r="F33" i="3"/>
  <c r="B33" i="3"/>
  <c r="A33" i="3"/>
  <c r="O32" i="3"/>
  <c r="H32" i="3"/>
  <c r="F32" i="3"/>
  <c r="B32" i="3"/>
  <c r="A32" i="3"/>
  <c r="O31" i="3"/>
  <c r="H31" i="3"/>
  <c r="F31" i="3"/>
  <c r="B31" i="3"/>
  <c r="A31" i="3"/>
  <c r="O30" i="3"/>
  <c r="H30" i="3"/>
  <c r="F30" i="3"/>
  <c r="B30" i="3"/>
  <c r="A30" i="3"/>
  <c r="O29" i="3"/>
  <c r="H29" i="3"/>
  <c r="F29" i="3"/>
  <c r="B29" i="3"/>
  <c r="A29" i="3"/>
  <c r="O28" i="3"/>
  <c r="H28" i="3"/>
  <c r="F28" i="3"/>
  <c r="B28" i="3"/>
  <c r="A28" i="3"/>
  <c r="O27" i="3"/>
  <c r="H27" i="3"/>
  <c r="F27" i="3"/>
  <c r="B27" i="3"/>
  <c r="A27" i="3"/>
  <c r="O26" i="3"/>
  <c r="H26" i="3"/>
  <c r="A26" i="3"/>
  <c r="O25" i="3"/>
  <c r="H25" i="3"/>
  <c r="F25" i="3"/>
  <c r="B25" i="3"/>
  <c r="A25" i="3"/>
  <c r="O24" i="3"/>
  <c r="H24" i="3"/>
  <c r="F24" i="3"/>
  <c r="B24" i="3"/>
  <c r="A24" i="3"/>
  <c r="O23" i="3"/>
  <c r="H23" i="3"/>
  <c r="F23" i="3"/>
  <c r="B23" i="3"/>
  <c r="A23" i="3"/>
  <c r="O22" i="3"/>
  <c r="H22" i="3"/>
  <c r="F22" i="3"/>
  <c r="B22" i="3"/>
  <c r="A22" i="3"/>
  <c r="O21" i="3"/>
  <c r="H21" i="3"/>
  <c r="F21" i="3"/>
  <c r="B21" i="3"/>
  <c r="A21" i="3"/>
  <c r="O20" i="3"/>
  <c r="H20" i="3"/>
  <c r="F20" i="3"/>
  <c r="B20" i="3"/>
  <c r="A20" i="3"/>
  <c r="O19" i="3"/>
  <c r="H19" i="3"/>
  <c r="F19" i="3"/>
  <c r="B19" i="3"/>
  <c r="A19" i="3"/>
  <c r="O18" i="3"/>
  <c r="H18" i="3"/>
  <c r="F18" i="3"/>
  <c r="B18" i="3"/>
  <c r="A18" i="3"/>
  <c r="O17" i="3"/>
  <c r="H17" i="3"/>
  <c r="A17" i="3"/>
  <c r="O16" i="3"/>
  <c r="H16" i="3"/>
  <c r="F16" i="3"/>
  <c r="B16" i="3"/>
  <c r="A16" i="3"/>
  <c r="O15" i="3"/>
  <c r="H15" i="3"/>
  <c r="F15" i="3"/>
  <c r="B15" i="3"/>
  <c r="A15" i="3"/>
  <c r="O14" i="3"/>
  <c r="H14" i="3"/>
  <c r="F14" i="3"/>
  <c r="B14" i="3"/>
  <c r="A14" i="3"/>
  <c r="O13" i="3"/>
  <c r="H13" i="3"/>
  <c r="F13" i="3"/>
  <c r="B13" i="3"/>
  <c r="A13" i="3"/>
  <c r="O12" i="3"/>
  <c r="H12" i="3"/>
  <c r="A12" i="3"/>
  <c r="O11" i="3"/>
  <c r="H11" i="3"/>
  <c r="F11" i="3"/>
  <c r="B11" i="3"/>
  <c r="A11" i="3"/>
  <c r="O10" i="3"/>
  <c r="H10" i="3"/>
  <c r="F10" i="3"/>
  <c r="B10" i="3"/>
  <c r="A10" i="3"/>
  <c r="O9" i="3"/>
  <c r="H9" i="3"/>
  <c r="F9" i="3"/>
  <c r="B9" i="3"/>
  <c r="A9" i="3"/>
  <c r="O8" i="3"/>
  <c r="H8" i="3"/>
  <c r="F8" i="3"/>
  <c r="B8" i="3"/>
  <c r="A8" i="3"/>
  <c r="O7" i="3"/>
  <c r="H7" i="3"/>
  <c r="F7" i="3"/>
  <c r="B7" i="3"/>
  <c r="A7" i="3"/>
  <c r="O6" i="3"/>
  <c r="H6" i="3"/>
  <c r="F6" i="3"/>
  <c r="B6" i="3"/>
  <c r="A6" i="3"/>
  <c r="O5" i="3"/>
  <c r="H5" i="3"/>
  <c r="F5" i="3"/>
  <c r="B5" i="3"/>
  <c r="A5" i="3"/>
  <c r="K36" i="2"/>
  <c r="A36" i="2"/>
  <c r="K35" i="2"/>
  <c r="A35" i="2"/>
  <c r="K34" i="2"/>
  <c r="A34" i="2"/>
  <c r="K33" i="2"/>
  <c r="E33" i="2"/>
  <c r="A33" i="2"/>
  <c r="K32" i="2"/>
  <c r="E32" i="2"/>
  <c r="A32" i="2"/>
  <c r="K31" i="2"/>
  <c r="E31" i="2"/>
  <c r="A31" i="2"/>
  <c r="K30" i="2"/>
  <c r="E30" i="2"/>
  <c r="A30" i="2"/>
  <c r="K29" i="2"/>
  <c r="E29" i="2"/>
  <c r="A29" i="2"/>
  <c r="K28" i="2"/>
  <c r="E28" i="2"/>
  <c r="A28" i="2"/>
  <c r="K27" i="2"/>
  <c r="E27" i="2"/>
  <c r="A27" i="2"/>
  <c r="K26" i="2"/>
  <c r="E26" i="2"/>
  <c r="A26" i="2"/>
  <c r="K25" i="2"/>
  <c r="E25" i="2"/>
  <c r="A25" i="2"/>
  <c r="K24" i="2"/>
  <c r="E24" i="2"/>
  <c r="A24" i="2"/>
  <c r="K23" i="2"/>
  <c r="E23" i="2"/>
  <c r="A23" i="2"/>
  <c r="K22" i="2"/>
  <c r="E22" i="2"/>
  <c r="A22" i="2"/>
  <c r="K21" i="2"/>
  <c r="E21" i="2"/>
  <c r="A21" i="2"/>
  <c r="K20" i="2"/>
  <c r="E20" i="2"/>
  <c r="A20" i="2"/>
  <c r="K19" i="2"/>
  <c r="E19" i="2"/>
  <c r="A19" i="2"/>
  <c r="K18" i="2"/>
  <c r="E18" i="2"/>
  <c r="A18" i="2"/>
  <c r="K17" i="2"/>
  <c r="E17" i="2"/>
  <c r="A17" i="2"/>
  <c r="K16" i="2"/>
  <c r="E16" i="2"/>
  <c r="A16" i="2"/>
  <c r="K15" i="2"/>
  <c r="E15" i="2"/>
  <c r="A15" i="2"/>
  <c r="K14" i="2"/>
  <c r="E14" i="2"/>
  <c r="A14" i="2"/>
  <c r="K13" i="2"/>
  <c r="E13" i="2"/>
  <c r="A13" i="2"/>
  <c r="K12" i="2"/>
  <c r="E12" i="2"/>
  <c r="A12" i="2"/>
  <c r="K11" i="2"/>
  <c r="E11" i="2"/>
  <c r="A11" i="2"/>
  <c r="K10" i="2"/>
  <c r="E10" i="2"/>
  <c r="A10" i="2"/>
  <c r="K9" i="2"/>
  <c r="E9" i="2"/>
  <c r="A9" i="2"/>
  <c r="K8" i="2"/>
  <c r="E8" i="2"/>
  <c r="A8" i="2"/>
  <c r="K7" i="2"/>
  <c r="E7" i="2"/>
  <c r="A7" i="2"/>
  <c r="K6" i="2"/>
  <c r="E6" i="2"/>
  <c r="A6" i="2"/>
  <c r="K5" i="2"/>
  <c r="E5" i="2"/>
  <c r="A5" i="2"/>
  <c r="K4" i="2"/>
  <c r="E4" i="2"/>
  <c r="A4" i="2"/>
  <c r="K3" i="2"/>
  <c r="E3" i="2"/>
  <c r="A36" i="1"/>
  <c r="O35" i="1"/>
  <c r="A35" i="1"/>
  <c r="O34" i="1"/>
  <c r="A34" i="1"/>
  <c r="O33" i="1"/>
  <c r="A33" i="1"/>
  <c r="O32" i="1"/>
  <c r="A32" i="1"/>
  <c r="O31" i="1"/>
  <c r="A31" i="1"/>
  <c r="O30" i="1"/>
  <c r="A30" i="1"/>
  <c r="O29" i="1"/>
  <c r="A29" i="1"/>
  <c r="O28" i="1"/>
  <c r="A28" i="1"/>
  <c r="O27" i="1"/>
  <c r="A27" i="1"/>
  <c r="O26" i="1"/>
  <c r="A26" i="1"/>
  <c r="O25" i="1"/>
  <c r="A25" i="1"/>
  <c r="O24" i="1"/>
  <c r="A24" i="1"/>
  <c r="O23" i="1"/>
  <c r="A23" i="1"/>
  <c r="O22" i="1"/>
  <c r="A22" i="1"/>
  <c r="O21" i="1"/>
  <c r="A21" i="1"/>
  <c r="O20" i="1"/>
  <c r="A20" i="1"/>
  <c r="O19" i="1"/>
  <c r="A19" i="1"/>
  <c r="O18" i="1"/>
  <c r="A18" i="1"/>
  <c r="O17" i="1"/>
  <c r="A17" i="1"/>
  <c r="O16" i="1"/>
  <c r="A16" i="1"/>
  <c r="O15" i="1"/>
  <c r="A15" i="1"/>
  <c r="O14" i="1"/>
  <c r="A14" i="1"/>
  <c r="O13" i="1"/>
  <c r="A13" i="1"/>
  <c r="O12" i="1"/>
  <c r="A12" i="1"/>
  <c r="O11" i="1"/>
  <c r="A11" i="1"/>
  <c r="O10" i="1"/>
  <c r="A10" i="1"/>
  <c r="O9" i="1"/>
  <c r="A9" i="1"/>
  <c r="O8" i="1"/>
  <c r="A8" i="1"/>
  <c r="O7" i="1"/>
  <c r="A7" i="1"/>
  <c r="O6" i="1"/>
  <c r="A6" i="1"/>
  <c r="O5" i="1"/>
  <c r="A5" i="1"/>
  <c r="O4" i="1"/>
  <c r="A4" i="1"/>
  <c r="O3" i="1"/>
</calcChain>
</file>

<file path=xl/sharedStrings.xml><?xml version="1.0" encoding="utf-8"?>
<sst xmlns="http://schemas.openxmlformats.org/spreadsheetml/2006/main" count="777" uniqueCount="117">
  <si>
    <t>Prezime i Ime</t>
  </si>
  <si>
    <t>Klub</t>
  </si>
  <si>
    <t>preneseni</t>
  </si>
  <si>
    <t>TOP 12</t>
  </si>
  <si>
    <t>DPŠ</t>
  </si>
  <si>
    <t>LIGA</t>
  </si>
  <si>
    <t>ITTF R.L.</t>
  </si>
  <si>
    <t>UKUPNO</t>
  </si>
  <si>
    <t>Liga</t>
  </si>
  <si>
    <t>Ukupno</t>
  </si>
  <si>
    <t>Bod</t>
  </si>
  <si>
    <t>20%</t>
  </si>
  <si>
    <t>Plas</t>
  </si>
  <si>
    <t>Ivona Petrić</t>
  </si>
  <si>
    <t>Budim</t>
  </si>
  <si>
    <t>Dragana Ćulafić</t>
  </si>
  <si>
    <t>Budućnost</t>
  </si>
  <si>
    <t>Andrea Bajović</t>
  </si>
  <si>
    <t>Iva Vujović</t>
  </si>
  <si>
    <t>Marija Dubak</t>
  </si>
  <si>
    <t>Anastasija Golubić</t>
  </si>
  <si>
    <t>Ivangrad</t>
  </si>
  <si>
    <t>Jovana Račić</t>
  </si>
  <si>
    <t>Guberinić Marija</t>
  </si>
  <si>
    <t>Budimlja</t>
  </si>
  <si>
    <t>Anja Pejović</t>
  </si>
  <si>
    <t>Tanja Drašković</t>
  </si>
  <si>
    <t>Jedinstvo</t>
  </si>
  <si>
    <t>Marija Vukanić</t>
  </si>
  <si>
    <t>Snežana Ćulafić</t>
  </si>
  <si>
    <t>Neda Milačić Bogdanović</t>
  </si>
  <si>
    <t>Nadja Sekulović</t>
  </si>
  <si>
    <t>Nadja Kastratović</t>
  </si>
  <si>
    <t>Darija Dević</t>
  </si>
  <si>
    <t>Sonja Janković</t>
  </si>
  <si>
    <t>Spin</t>
  </si>
  <si>
    <t>Rabrenović Ivana</t>
  </si>
  <si>
    <t>Simona Perović</t>
  </si>
  <si>
    <t>Golden Player</t>
  </si>
  <si>
    <t>Milica Čukić</t>
  </si>
  <si>
    <t>Sunčica Rogić</t>
  </si>
  <si>
    <t>Marija Dević</t>
  </si>
  <si>
    <t>Minela Mandžukić</t>
  </si>
  <si>
    <t>Jasmina Mandžukić</t>
  </si>
  <si>
    <t>Hilda Temalj</t>
  </si>
  <si>
    <t>Andjela Babović</t>
  </si>
  <si>
    <t>Martina Guberinić</t>
  </si>
  <si>
    <t xml:space="preserve">Praščević Ksenija </t>
  </si>
  <si>
    <t>Milošević Suzana</t>
  </si>
  <si>
    <t>Raičević Katarina</t>
  </si>
  <si>
    <t>Raičević Ivona</t>
  </si>
  <si>
    <t>Cerović Miona</t>
  </si>
  <si>
    <t>Dašić Saška</t>
  </si>
  <si>
    <t>Ostojić Martina</t>
  </si>
  <si>
    <t>redni broj</t>
  </si>
  <si>
    <t>TOP 16</t>
  </si>
  <si>
    <t>3-4</t>
  </si>
  <si>
    <t>5-8</t>
  </si>
  <si>
    <t xml:space="preserve">Marija Guberinić </t>
  </si>
  <si>
    <t>9</t>
  </si>
  <si>
    <t xml:space="preserve">Ivana Rabrenović </t>
  </si>
  <si>
    <t>RANG LISTA ZA SENIORKE - SEZONA 2019/20</t>
  </si>
  <si>
    <t>Redni
 broj</t>
  </si>
  <si>
    <t>Rang</t>
  </si>
  <si>
    <t>PRENESENI
prethodna
sezona</t>
  </si>
  <si>
    <t>PRENESENI
svetska 
rang lista</t>
  </si>
  <si>
    <t>Mimoza OPEN</t>
  </si>
  <si>
    <t>LIGA I
turnus</t>
  </si>
  <si>
    <t>LIGA II 
turnus</t>
  </si>
  <si>
    <t>1</t>
  </si>
  <si>
    <t>2</t>
  </si>
  <si>
    <t>3</t>
  </si>
  <si>
    <t>5</t>
  </si>
  <si>
    <t>Kalač Azra</t>
  </si>
  <si>
    <t>Šebek Kristina</t>
  </si>
  <si>
    <t>Perović Jana</t>
  </si>
  <si>
    <t>Raičević Kaća</t>
  </si>
  <si>
    <t>RANG LISTA ZA SENIORKE - SEZONA 2020/21</t>
  </si>
  <si>
    <t>TOP</t>
  </si>
  <si>
    <t>9-16</t>
  </si>
  <si>
    <t>Novi</t>
  </si>
  <si>
    <t>Saša Vuletić</t>
  </si>
  <si>
    <t>RANG LISTA ZA SENIORKE - SEZONA 2021/22</t>
  </si>
  <si>
    <t>HN Open</t>
  </si>
  <si>
    <t>Azra Kalač</t>
  </si>
  <si>
    <t>Suzana Milošević</t>
  </si>
  <si>
    <t>Anastasija Vujovic</t>
  </si>
  <si>
    <t>Martina Ostojić</t>
  </si>
  <si>
    <t>Kristina Šebek</t>
  </si>
  <si>
    <t>Ksenija Praščević</t>
  </si>
  <si>
    <t>RANG LISTA ZA SENIORKE - SEZONA 2022/23</t>
  </si>
  <si>
    <t>Memorijalni turnir Nikica-Keli Vujadinović Berane</t>
  </si>
  <si>
    <t>Jesenji 
HN Open</t>
  </si>
  <si>
    <t>ProfitAPP Podgorica Open</t>
  </si>
  <si>
    <t>Bajović Anja</t>
  </si>
  <si>
    <t>Gorštak</t>
  </si>
  <si>
    <t>Vlahović Dunja</t>
  </si>
  <si>
    <t>Čukić Milica</t>
  </si>
  <si>
    <t>Dragana Ranić</t>
  </si>
  <si>
    <t>Maksimović Nikolina</t>
  </si>
  <si>
    <t>Božović Kalina</t>
  </si>
  <si>
    <t>Gurešić Slobodanka</t>
  </si>
  <si>
    <t>Luča</t>
  </si>
  <si>
    <t>Koljenšić Sonja</t>
  </si>
  <si>
    <t>Vujović Iva</t>
  </si>
  <si>
    <t>Vračar Ksenija</t>
  </si>
  <si>
    <t>RANG LISTA ZA SENIORKE - SEZONA 2023/24</t>
  </si>
  <si>
    <t>Prolećni
HN Open</t>
  </si>
  <si>
    <t>5.-8.</t>
  </si>
  <si>
    <t>9.-16.</t>
  </si>
  <si>
    <t>Franeta Katarina</t>
  </si>
  <si>
    <t>Valdanos</t>
  </si>
  <si>
    <t>Živanović Mia</t>
  </si>
  <si>
    <t>Franeta Lara</t>
  </si>
  <si>
    <t>RANG LISTA ZA SENIORKE - SEZONA 2024/25</t>
  </si>
  <si>
    <t>Ćirković Milijana</t>
  </si>
  <si>
    <t>grupa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</si>
</sst>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  <charset val="134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name val="Calibri"/>
      <charset val="134"/>
      <scheme val="minor"/>
    </font>
    <font>
      <b/>
      <sz val="11"/>
      <name val="Calibri"/>
      <charset val="238"/>
    </font>
    <font>
      <b/>
      <sz val="11"/>
      <color theme="4"/>
      <name val="Calibri"/>
      <charset val="134"/>
    </font>
    <font>
      <sz val="11"/>
      <name val="Calibri"/>
      <charset val="238"/>
    </font>
    <font>
      <sz val="11"/>
      <color theme="4"/>
      <name val="Calibri"/>
      <charset val="134"/>
    </font>
    <font>
      <b/>
      <sz val="11"/>
      <color rgb="FF4F81BC"/>
      <name val="Calibri"/>
      <charset val="134"/>
    </font>
  </fonts>
  <fills count="2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1DDDC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rgb="FF88DFFF"/>
        <bgColor indexed="64"/>
      </patternFill>
    </fill>
    <fill>
      <patternFill patternType="solid">
        <fgColor rgb="FFFCE9D9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9" fontId="2" fillId="4" borderId="9" xfId="0" applyNumberFormat="1" applyFont="1" applyFill="1" applyBorder="1" applyAlignment="1">
      <alignment horizontal="center" vertical="center"/>
    </xf>
    <xf numFmtId="9" fontId="2" fillId="5" borderId="9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0" fillId="7" borderId="9" xfId="0" applyFill="1" applyBorder="1" applyAlignment="1"/>
    <xf numFmtId="1" fontId="0" fillId="8" borderId="9" xfId="0" applyNumberFormat="1" applyFont="1" applyFill="1" applyBorder="1" applyAlignment="1">
      <alignment horizontal="center" vertical="center"/>
    </xf>
    <xf numFmtId="1" fontId="0" fillId="9" borderId="9" xfId="0" applyNumberFormat="1" applyFont="1" applyFill="1" applyBorder="1" applyAlignment="1">
      <alignment horizontal="center" vertical="center"/>
    </xf>
    <xf numFmtId="1" fontId="0" fillId="10" borderId="9" xfId="0" applyNumberFormat="1" applyFont="1" applyFill="1" applyBorder="1" applyAlignment="1">
      <alignment horizontal="center" vertical="center"/>
    </xf>
    <xf numFmtId="0" fontId="0" fillId="9" borderId="9" xfId="0" applyFont="1" applyFill="1" applyBorder="1" applyAlignment="1">
      <alignment horizontal="center" vertical="center"/>
    </xf>
    <xf numFmtId="0" fontId="0" fillId="10" borderId="9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49" fontId="0" fillId="13" borderId="9" xfId="0" applyNumberFormat="1" applyFont="1" applyFill="1" applyBorder="1" applyAlignment="1">
      <alignment horizontal="center" vertical="center"/>
    </xf>
    <xf numFmtId="1" fontId="0" fillId="13" borderId="9" xfId="0" applyNumberFormat="1" applyFont="1" applyFill="1" applyBorder="1" applyAlignment="1">
      <alignment horizontal="center" vertical="center"/>
    </xf>
    <xf numFmtId="49" fontId="0" fillId="14" borderId="9" xfId="0" applyNumberFormat="1" applyFont="1" applyFill="1" applyBorder="1" applyAlignment="1">
      <alignment horizontal="center" vertical="center"/>
    </xf>
    <xf numFmtId="1" fontId="0" fillId="14" borderId="9" xfId="0" applyNumberFormat="1" applyFont="1" applyFill="1" applyBorder="1" applyAlignment="1">
      <alignment horizontal="center" vertical="center"/>
    </xf>
    <xf numFmtId="0" fontId="0" fillId="13" borderId="9" xfId="0" applyFont="1" applyFill="1" applyBorder="1" applyAlignment="1">
      <alignment horizontal="center" vertical="center"/>
    </xf>
    <xf numFmtId="0" fontId="0" fillId="14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/>
    </xf>
    <xf numFmtId="0" fontId="4" fillId="16" borderId="9" xfId="0" applyFont="1" applyFill="1" applyBorder="1" applyAlignment="1">
      <alignment horizontal="center"/>
    </xf>
    <xf numFmtId="1" fontId="0" fillId="17" borderId="9" xfId="0" applyNumberFormat="1" applyFont="1" applyFill="1" applyBorder="1" applyAlignment="1">
      <alignment horizontal="center" vertical="center"/>
    </xf>
    <xf numFmtId="1" fontId="3" fillId="16" borderId="9" xfId="0" applyNumberFormat="1" applyFont="1" applyFill="1" applyBorder="1" applyAlignment="1">
      <alignment horizontal="center"/>
    </xf>
    <xf numFmtId="0" fontId="0" fillId="17" borderId="9" xfId="0" applyFont="1" applyFill="1" applyBorder="1" applyAlignment="1">
      <alignment horizontal="center" vertical="center"/>
    </xf>
    <xf numFmtId="0" fontId="0" fillId="7" borderId="9" xfId="0" applyFill="1" applyBorder="1"/>
    <xf numFmtId="0" fontId="0" fillId="8" borderId="9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3" fillId="2" borderId="12" xfId="0" applyFont="1" applyFill="1" applyBorder="1"/>
    <xf numFmtId="0" fontId="3" fillId="18" borderId="12" xfId="0" applyFont="1" applyFill="1" applyBorder="1"/>
    <xf numFmtId="0" fontId="3" fillId="18" borderId="12" xfId="0" applyFont="1" applyFill="1" applyBorder="1" applyAlignment="1">
      <alignment horizontal="center"/>
    </xf>
    <xf numFmtId="0" fontId="3" fillId="16" borderId="12" xfId="0" applyFont="1" applyFill="1" applyBorder="1" applyAlignment="1">
      <alignment horizontal="center"/>
    </xf>
    <xf numFmtId="0" fontId="0" fillId="0" borderId="12" xfId="0" applyBorder="1"/>
    <xf numFmtId="1" fontId="0" fillId="3" borderId="12" xfId="0" applyNumberFormat="1" applyFill="1" applyBorder="1" applyAlignment="1">
      <alignment horizontal="center"/>
    </xf>
    <xf numFmtId="1" fontId="3" fillId="18" borderId="12" xfId="0" applyNumberFormat="1" applyFont="1" applyFill="1" applyBorder="1" applyAlignment="1">
      <alignment horizontal="center" vertical="center"/>
    </xf>
    <xf numFmtId="1" fontId="0" fillId="3" borderId="12" xfId="0" applyNumberFormat="1" applyFill="1" applyBorder="1"/>
    <xf numFmtId="1" fontId="0" fillId="18" borderId="12" xfId="0" applyNumberFormat="1" applyFill="1" applyBorder="1"/>
    <xf numFmtId="49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0" fontId="0" fillId="18" borderId="12" xfId="0" applyFill="1" applyBorder="1"/>
    <xf numFmtId="0" fontId="3" fillId="18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16" borderId="12" xfId="0" applyFont="1" applyFill="1" applyBorder="1" applyAlignment="1">
      <alignment horizontal="center" vertical="center"/>
    </xf>
    <xf numFmtId="1" fontId="3" fillId="16" borderId="1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20" borderId="12" xfId="0" applyFont="1" applyFill="1" applyBorder="1" applyAlignment="1">
      <alignment horizontal="center" vertical="top"/>
    </xf>
    <xf numFmtId="0" fontId="3" fillId="21" borderId="12" xfId="0" applyFont="1" applyFill="1" applyBorder="1" applyAlignment="1">
      <alignment horizontal="center" vertical="top"/>
    </xf>
    <xf numFmtId="0" fontId="0" fillId="0" borderId="12" xfId="0" applyFont="1" applyBorder="1" applyAlignment="1">
      <alignment horizontal="left" vertical="top"/>
    </xf>
    <xf numFmtId="0" fontId="5" fillId="19" borderId="12" xfId="0" applyFont="1" applyFill="1" applyBorder="1" applyAlignment="1">
      <alignment horizontal="center" vertical="top"/>
    </xf>
    <xf numFmtId="0" fontId="6" fillId="19" borderId="12" xfId="0" applyFont="1" applyFill="1" applyBorder="1" applyAlignment="1">
      <alignment horizontal="center" vertical="top"/>
    </xf>
    <xf numFmtId="0" fontId="6" fillId="20" borderId="12" xfId="0" applyFont="1" applyFill="1" applyBorder="1" applyAlignment="1">
      <alignment horizontal="center" vertical="top"/>
    </xf>
    <xf numFmtId="0" fontId="7" fillId="19" borderId="12" xfId="0" applyFont="1" applyFill="1" applyBorder="1" applyAlignment="1">
      <alignment horizontal="center" vertical="top"/>
    </xf>
    <xf numFmtId="0" fontId="8" fillId="19" borderId="12" xfId="0" applyFont="1" applyFill="1" applyBorder="1" applyAlignment="1">
      <alignment horizontal="center" vertical="top"/>
    </xf>
    <xf numFmtId="0" fontId="0" fillId="20" borderId="12" xfId="0" applyFont="1" applyFill="1" applyBorder="1" applyAlignment="1">
      <alignment horizontal="center" vertical="top"/>
    </xf>
    <xf numFmtId="0" fontId="8" fillId="20" borderId="12" xfId="0" applyFont="1" applyFill="1" applyBorder="1" applyAlignment="1">
      <alignment horizontal="center" vertical="top"/>
    </xf>
    <xf numFmtId="0" fontId="0" fillId="21" borderId="12" xfId="0" applyFont="1" applyFill="1" applyBorder="1" applyAlignment="1">
      <alignment horizontal="center" vertical="top"/>
    </xf>
    <xf numFmtId="0" fontId="0" fillId="20" borderId="12" xfId="0" applyFill="1" applyBorder="1" applyAlignment="1">
      <alignment horizontal="center" vertical="top"/>
    </xf>
    <xf numFmtId="0" fontId="0" fillId="21" borderId="12" xfId="0" applyFill="1" applyBorder="1" applyAlignment="1">
      <alignment horizontal="center" vertical="top"/>
    </xf>
    <xf numFmtId="0" fontId="0" fillId="19" borderId="12" xfId="0" applyFill="1" applyBorder="1" applyAlignment="1">
      <alignment horizontal="center" vertical="top"/>
    </xf>
    <xf numFmtId="0" fontId="0" fillId="20" borderId="12" xfId="0" applyFill="1" applyBorder="1" applyAlignment="1">
      <alignment horizontal="left" vertical="top"/>
    </xf>
    <xf numFmtId="0" fontId="0" fillId="0" borderId="12" xfId="0" applyFont="1" applyFill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left" vertical="top"/>
    </xf>
    <xf numFmtId="0" fontId="0" fillId="0" borderId="13" xfId="0" applyFont="1" applyFill="1" applyBorder="1" applyAlignment="1">
      <alignment horizontal="left" vertical="top"/>
    </xf>
    <xf numFmtId="0" fontId="0" fillId="0" borderId="13" xfId="0" applyBorder="1"/>
    <xf numFmtId="0" fontId="0" fillId="0" borderId="13" xfId="0" applyBorder="1" applyAlignment="1">
      <alignment horizontal="center"/>
    </xf>
    <xf numFmtId="0" fontId="3" fillId="0" borderId="12" xfId="0" applyFont="1" applyBorder="1" applyAlignment="1">
      <alignment horizontal="center" vertical="top"/>
    </xf>
    <xf numFmtId="0" fontId="3" fillId="22" borderId="12" xfId="0" applyFont="1" applyFill="1" applyBorder="1" applyAlignment="1">
      <alignment horizontal="center" vertical="top"/>
    </xf>
    <xf numFmtId="0" fontId="9" fillId="16" borderId="12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9" fontId="6" fillId="22" borderId="12" xfId="0" applyNumberFormat="1" applyFont="1" applyFill="1" applyBorder="1" applyAlignment="1">
      <alignment horizontal="center" vertical="top"/>
    </xf>
    <xf numFmtId="0" fontId="3" fillId="23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top"/>
    </xf>
    <xf numFmtId="0" fontId="0" fillId="22" borderId="12" xfId="0" applyFill="1" applyBorder="1" applyAlignment="1">
      <alignment horizontal="left" vertical="top"/>
    </xf>
    <xf numFmtId="0" fontId="8" fillId="16" borderId="12" xfId="0" applyFont="1" applyFill="1" applyBorder="1" applyAlignment="1">
      <alignment horizontal="center" vertical="top"/>
    </xf>
    <xf numFmtId="0" fontId="0" fillId="23" borderId="1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0" borderId="12" xfId="0" applyBorder="1" applyAlignment="1">
      <alignment horizontal="center" vertical="top"/>
    </xf>
    <xf numFmtId="0" fontId="0" fillId="22" borderId="12" xfId="0" applyFont="1" applyFill="1" applyBorder="1" applyAlignment="1">
      <alignment horizontal="center" vertical="top"/>
    </xf>
    <xf numFmtId="0" fontId="8" fillId="22" borderId="12" xfId="0" applyFont="1" applyFill="1" applyBorder="1" applyAlignment="1">
      <alignment horizontal="center" vertical="top"/>
    </xf>
    <xf numFmtId="0" fontId="0" fillId="22" borderId="12" xfId="0" applyFont="1" applyFill="1" applyBorder="1" applyAlignment="1">
      <alignment horizontal="left" vertical="top"/>
    </xf>
    <xf numFmtId="0" fontId="0" fillId="16" borderId="12" xfId="0" applyFill="1" applyBorder="1" applyAlignment="1">
      <alignment horizontal="center" vertical="top"/>
    </xf>
    <xf numFmtId="0" fontId="8" fillId="16" borderId="13" xfId="0" applyFont="1" applyFill="1" applyBorder="1" applyAlignment="1">
      <alignment horizontal="center" vertical="top"/>
    </xf>
    <xf numFmtId="0" fontId="0" fillId="23" borderId="13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3" fillId="19" borderId="12" xfId="0" applyFont="1" applyFill="1" applyBorder="1" applyAlignment="1">
      <alignment horizontal="center" vertical="top"/>
    </xf>
    <xf numFmtId="0" fontId="3" fillId="20" borderId="12" xfId="0" applyFont="1" applyFill="1" applyBorder="1" applyAlignment="1">
      <alignment horizontal="center" vertical="top"/>
    </xf>
    <xf numFmtId="0" fontId="3" fillId="21" borderId="12" xfId="0" applyFont="1" applyFill="1" applyBorder="1" applyAlignment="1">
      <alignment horizontal="center" vertical="top"/>
    </xf>
    <xf numFmtId="0" fontId="3" fillId="22" borderId="12" xfId="0" applyFont="1" applyFill="1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3" fillId="3" borderId="12" xfId="0" applyFont="1" applyFill="1" applyBorder="1" applyAlignment="1">
      <alignment horizontal="center"/>
    </xf>
    <xf numFmtId="0" fontId="3" fillId="16" borderId="12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B29" sqref="B29"/>
    </sheetView>
  </sheetViews>
  <sheetFormatPr defaultColWidth="9" defaultRowHeight="15"/>
  <cols>
    <col min="1" max="1" width="3.28515625" customWidth="1"/>
    <col min="2" max="2" width="21.85546875" customWidth="1"/>
    <col min="3" max="3" width="13.42578125" customWidth="1"/>
    <col min="4" max="4" width="5" customWidth="1"/>
    <col min="5" max="5" width="5.140625" customWidth="1"/>
    <col min="6" max="6" width="4.5703125" customWidth="1"/>
    <col min="7" max="7" width="4.7109375" customWidth="1"/>
    <col min="8" max="8" width="4.28515625" style="70" customWidth="1"/>
    <col min="9" max="9" width="4.5703125" style="70" customWidth="1"/>
    <col min="10" max="10" width="4.7109375" customWidth="1"/>
    <col min="11" max="11" width="4.85546875" customWidth="1"/>
    <col min="12" max="12" width="5.28515625" customWidth="1"/>
    <col min="13" max="13" width="8.140625" customWidth="1"/>
  </cols>
  <sheetData>
    <row r="1" spans="1:15" ht="14.45" customHeight="1">
      <c r="A1" s="118"/>
      <c r="B1" s="72" t="s">
        <v>0</v>
      </c>
      <c r="C1" s="72" t="s">
        <v>1</v>
      </c>
      <c r="D1" s="114" t="s">
        <v>2</v>
      </c>
      <c r="E1" s="114"/>
      <c r="F1" s="115" t="s">
        <v>3</v>
      </c>
      <c r="G1" s="115"/>
      <c r="H1" s="116" t="s">
        <v>4</v>
      </c>
      <c r="I1" s="116"/>
      <c r="J1" s="94" t="s">
        <v>5</v>
      </c>
      <c r="K1" s="117" t="s">
        <v>6</v>
      </c>
      <c r="L1" s="117"/>
      <c r="M1" s="96" t="s">
        <v>7</v>
      </c>
      <c r="N1" s="97" t="s">
        <v>8</v>
      </c>
      <c r="O1" s="98" t="s">
        <v>9</v>
      </c>
    </row>
    <row r="2" spans="1:15" ht="15.2" customHeight="1">
      <c r="A2" s="118"/>
      <c r="B2" s="75"/>
      <c r="C2" s="71"/>
      <c r="D2" s="76" t="s">
        <v>10</v>
      </c>
      <c r="E2" s="77" t="s">
        <v>11</v>
      </c>
      <c r="F2" s="73" t="s">
        <v>12</v>
      </c>
      <c r="G2" s="78" t="s">
        <v>10</v>
      </c>
      <c r="H2" s="74" t="s">
        <v>12</v>
      </c>
      <c r="I2" s="74" t="s">
        <v>10</v>
      </c>
      <c r="J2" s="94" t="s">
        <v>10</v>
      </c>
      <c r="K2" s="95" t="s">
        <v>10</v>
      </c>
      <c r="L2" s="99">
        <v>0.5</v>
      </c>
      <c r="M2" s="96" t="s">
        <v>10</v>
      </c>
      <c r="N2" s="100" t="s">
        <v>10</v>
      </c>
      <c r="O2" s="98" t="s">
        <v>10</v>
      </c>
    </row>
    <row r="3" spans="1:15" ht="15.2" customHeight="1">
      <c r="A3" s="71">
        <v>1</v>
      </c>
      <c r="B3" s="75" t="s">
        <v>13</v>
      </c>
      <c r="C3" s="75" t="s">
        <v>14</v>
      </c>
      <c r="D3" s="79">
        <v>704</v>
      </c>
      <c r="E3" s="80">
        <v>141</v>
      </c>
      <c r="F3" s="81"/>
      <c r="G3" s="82"/>
      <c r="H3" s="83">
        <v>2</v>
      </c>
      <c r="I3" s="83">
        <v>160</v>
      </c>
      <c r="J3" s="101">
        <v>4</v>
      </c>
      <c r="K3" s="102"/>
      <c r="L3" s="102"/>
      <c r="M3" s="103">
        <v>305</v>
      </c>
      <c r="N3" s="104">
        <v>12</v>
      </c>
      <c r="O3" s="105">
        <f>M3+N3</f>
        <v>317</v>
      </c>
    </row>
    <row r="4" spans="1:15" ht="15.2" customHeight="1">
      <c r="A4" s="71">
        <f>A3+1</f>
        <v>2</v>
      </c>
      <c r="B4" s="75" t="s">
        <v>15</v>
      </c>
      <c r="C4" s="75" t="s">
        <v>16</v>
      </c>
      <c r="D4" s="79"/>
      <c r="E4" s="80"/>
      <c r="F4" s="81"/>
      <c r="G4" s="82"/>
      <c r="H4" s="83">
        <v>1</v>
      </c>
      <c r="I4" s="83">
        <v>200</v>
      </c>
      <c r="J4" s="101">
        <v>6</v>
      </c>
      <c r="K4" s="102"/>
      <c r="L4" s="102"/>
      <c r="M4" s="103">
        <v>206</v>
      </c>
      <c r="N4" s="104">
        <v>9</v>
      </c>
      <c r="O4" s="105">
        <f t="shared" ref="O4:O35" si="0">M4+N4</f>
        <v>215</v>
      </c>
    </row>
    <row r="5" spans="1:15" ht="14.45" customHeight="1">
      <c r="A5" s="71">
        <f t="shared" ref="A5:A36" si="1">A4+1</f>
        <v>3</v>
      </c>
      <c r="B5" s="71" t="s">
        <v>17</v>
      </c>
      <c r="C5" s="71" t="s">
        <v>14</v>
      </c>
      <c r="D5" s="79">
        <v>257</v>
      </c>
      <c r="E5" s="80">
        <v>51</v>
      </c>
      <c r="F5" s="84"/>
      <c r="G5" s="82"/>
      <c r="H5" s="85">
        <v>3</v>
      </c>
      <c r="I5" s="85">
        <v>130</v>
      </c>
      <c r="J5" s="101">
        <v>4</v>
      </c>
      <c r="K5" s="102"/>
      <c r="L5" s="102"/>
      <c r="M5" s="103">
        <v>185</v>
      </c>
      <c r="N5" s="104">
        <v>9</v>
      </c>
      <c r="O5" s="105">
        <f t="shared" si="0"/>
        <v>194</v>
      </c>
    </row>
    <row r="6" spans="1:15" ht="15.2" customHeight="1">
      <c r="A6" s="71">
        <f t="shared" si="1"/>
        <v>4</v>
      </c>
      <c r="B6" s="71" t="s">
        <v>18</v>
      </c>
      <c r="C6" s="71" t="s">
        <v>16</v>
      </c>
      <c r="D6" s="79">
        <v>252</v>
      </c>
      <c r="E6" s="80">
        <v>50</v>
      </c>
      <c r="F6" s="84"/>
      <c r="G6" s="82"/>
      <c r="H6" s="85">
        <v>3</v>
      </c>
      <c r="I6" s="85">
        <v>130</v>
      </c>
      <c r="J6" s="101"/>
      <c r="K6" s="102"/>
      <c r="L6" s="102"/>
      <c r="M6" s="103">
        <v>180</v>
      </c>
      <c r="N6" s="104">
        <v>0</v>
      </c>
      <c r="O6" s="105">
        <f t="shared" si="0"/>
        <v>180</v>
      </c>
    </row>
    <row r="7" spans="1:15">
      <c r="A7" s="71">
        <f t="shared" si="1"/>
        <v>5</v>
      </c>
      <c r="B7" s="71" t="s">
        <v>19</v>
      </c>
      <c r="C7" s="71" t="s">
        <v>14</v>
      </c>
      <c r="D7" s="86">
        <v>201</v>
      </c>
      <c r="E7" s="80">
        <v>40</v>
      </c>
      <c r="F7" s="84"/>
      <c r="G7" s="82"/>
      <c r="H7" s="85">
        <v>5</v>
      </c>
      <c r="I7" s="85">
        <v>100</v>
      </c>
      <c r="J7" s="106">
        <v>4</v>
      </c>
      <c r="K7" s="102"/>
      <c r="L7" s="102"/>
      <c r="M7" s="103">
        <v>144</v>
      </c>
      <c r="N7" s="104">
        <v>6</v>
      </c>
      <c r="O7" s="105">
        <f t="shared" si="0"/>
        <v>150</v>
      </c>
    </row>
    <row r="8" spans="1:15" ht="15.2" customHeight="1">
      <c r="A8" s="71">
        <f t="shared" si="1"/>
        <v>6</v>
      </c>
      <c r="B8" s="71" t="s">
        <v>20</v>
      </c>
      <c r="C8" s="71" t="s">
        <v>21</v>
      </c>
      <c r="D8" s="79">
        <v>238</v>
      </c>
      <c r="E8" s="80">
        <v>48</v>
      </c>
      <c r="F8" s="84"/>
      <c r="G8" s="82"/>
      <c r="H8" s="85">
        <v>9</v>
      </c>
      <c r="I8" s="85">
        <v>70</v>
      </c>
      <c r="J8" s="101">
        <v>4</v>
      </c>
      <c r="K8" s="102"/>
      <c r="L8" s="102"/>
      <c r="M8" s="103">
        <v>122</v>
      </c>
      <c r="N8" s="104">
        <v>0</v>
      </c>
      <c r="O8" s="105">
        <f t="shared" si="0"/>
        <v>122</v>
      </c>
    </row>
    <row r="9" spans="1:15" ht="14.45" customHeight="1">
      <c r="A9" s="71">
        <f t="shared" si="1"/>
        <v>7</v>
      </c>
      <c r="B9" s="71" t="s">
        <v>22</v>
      </c>
      <c r="C9" s="71" t="s">
        <v>21</v>
      </c>
      <c r="D9" s="79">
        <v>194</v>
      </c>
      <c r="E9" s="80">
        <v>39</v>
      </c>
      <c r="F9" s="84"/>
      <c r="G9" s="82"/>
      <c r="H9" s="85">
        <v>9</v>
      </c>
      <c r="I9" s="85">
        <v>70</v>
      </c>
      <c r="J9" s="101">
        <v>2</v>
      </c>
      <c r="K9" s="102"/>
      <c r="L9" s="102"/>
      <c r="M9" s="103">
        <v>111</v>
      </c>
      <c r="N9" s="104">
        <v>9</v>
      </c>
      <c r="O9" s="105">
        <f t="shared" si="0"/>
        <v>120</v>
      </c>
    </row>
    <row r="10" spans="1:15" ht="14.45" customHeight="1">
      <c r="A10" s="71">
        <f t="shared" si="1"/>
        <v>8</v>
      </c>
      <c r="B10" s="75" t="s">
        <v>23</v>
      </c>
      <c r="C10" s="75" t="s">
        <v>24</v>
      </c>
      <c r="D10" s="79">
        <v>3</v>
      </c>
      <c r="E10" s="80">
        <v>1</v>
      </c>
      <c r="F10" s="84"/>
      <c r="G10" s="82"/>
      <c r="H10" s="83">
        <v>5</v>
      </c>
      <c r="I10" s="83">
        <v>100</v>
      </c>
      <c r="J10" s="101"/>
      <c r="K10" s="102"/>
      <c r="L10" s="102"/>
      <c r="M10" s="103">
        <v>101</v>
      </c>
      <c r="N10" s="104">
        <v>6</v>
      </c>
      <c r="O10" s="105">
        <f t="shared" si="0"/>
        <v>107</v>
      </c>
    </row>
    <row r="11" spans="1:15" ht="14.45" customHeight="1">
      <c r="A11" s="71">
        <f t="shared" si="1"/>
        <v>9</v>
      </c>
      <c r="B11" s="75" t="s">
        <v>25</v>
      </c>
      <c r="C11" s="75" t="s">
        <v>16</v>
      </c>
      <c r="D11" s="79"/>
      <c r="E11" s="80"/>
      <c r="F11" s="84"/>
      <c r="G11" s="82"/>
      <c r="H11" s="83">
        <v>5</v>
      </c>
      <c r="I11" s="83">
        <v>100</v>
      </c>
      <c r="J11" s="101"/>
      <c r="K11" s="102"/>
      <c r="L11" s="102"/>
      <c r="M11" s="103">
        <v>100</v>
      </c>
      <c r="N11" s="104">
        <v>3</v>
      </c>
      <c r="O11" s="105">
        <f t="shared" si="0"/>
        <v>103</v>
      </c>
    </row>
    <row r="12" spans="1:15" ht="14.45" customHeight="1">
      <c r="A12" s="71">
        <f t="shared" si="1"/>
        <v>10</v>
      </c>
      <c r="B12" s="75" t="s">
        <v>26</v>
      </c>
      <c r="C12" s="75" t="s">
        <v>27</v>
      </c>
      <c r="D12" s="79"/>
      <c r="E12" s="80"/>
      <c r="F12" s="84"/>
      <c r="G12" s="82"/>
      <c r="H12" s="83">
        <v>5</v>
      </c>
      <c r="I12" s="83">
        <v>100</v>
      </c>
      <c r="J12" s="101"/>
      <c r="K12" s="102"/>
      <c r="L12" s="102"/>
      <c r="M12" s="103">
        <v>100</v>
      </c>
      <c r="N12" s="104">
        <v>0</v>
      </c>
      <c r="O12" s="105">
        <f t="shared" si="0"/>
        <v>100</v>
      </c>
    </row>
    <row r="13" spans="1:15" ht="14.45" customHeight="1">
      <c r="A13" s="71">
        <f t="shared" si="1"/>
        <v>11</v>
      </c>
      <c r="B13" s="75" t="s">
        <v>28</v>
      </c>
      <c r="C13" s="75" t="s">
        <v>24</v>
      </c>
      <c r="D13" s="79">
        <v>11</v>
      </c>
      <c r="E13" s="80">
        <v>2</v>
      </c>
      <c r="F13" s="81"/>
      <c r="G13" s="82"/>
      <c r="H13" s="83">
        <v>9</v>
      </c>
      <c r="I13" s="83">
        <v>70</v>
      </c>
      <c r="J13" s="101">
        <v>4</v>
      </c>
      <c r="K13" s="102"/>
      <c r="L13" s="102"/>
      <c r="M13" s="103">
        <v>76</v>
      </c>
      <c r="N13" s="104">
        <v>0</v>
      </c>
      <c r="O13" s="105">
        <f t="shared" si="0"/>
        <v>76</v>
      </c>
    </row>
    <row r="14" spans="1:15" ht="14.45" customHeight="1">
      <c r="A14" s="71">
        <f t="shared" si="1"/>
        <v>12</v>
      </c>
      <c r="B14" s="71" t="s">
        <v>29</v>
      </c>
      <c r="C14" s="71" t="s">
        <v>16</v>
      </c>
      <c r="D14" s="86">
        <v>310</v>
      </c>
      <c r="E14" s="80">
        <v>62</v>
      </c>
      <c r="F14" s="84"/>
      <c r="G14" s="82"/>
      <c r="H14" s="85"/>
      <c r="I14" s="85"/>
      <c r="J14" s="101">
        <v>8</v>
      </c>
      <c r="K14" s="102"/>
      <c r="L14" s="102"/>
      <c r="M14" s="103">
        <v>70</v>
      </c>
      <c r="N14" s="104">
        <v>12</v>
      </c>
      <c r="O14" s="105">
        <f t="shared" si="0"/>
        <v>82</v>
      </c>
    </row>
    <row r="15" spans="1:15" ht="15.2" customHeight="1">
      <c r="A15" s="71">
        <f t="shared" si="1"/>
        <v>13</v>
      </c>
      <c r="B15" s="75" t="s">
        <v>30</v>
      </c>
      <c r="C15" s="75" t="s">
        <v>16</v>
      </c>
      <c r="D15" s="79">
        <v>290</v>
      </c>
      <c r="E15" s="80">
        <v>58</v>
      </c>
      <c r="F15" s="81"/>
      <c r="G15" s="82"/>
      <c r="H15" s="83"/>
      <c r="I15" s="83"/>
      <c r="J15" s="101">
        <v>6</v>
      </c>
      <c r="K15" s="107"/>
      <c r="L15" s="108"/>
      <c r="M15" s="103">
        <v>64</v>
      </c>
      <c r="N15" s="104">
        <v>12</v>
      </c>
      <c r="O15" s="105">
        <f t="shared" si="0"/>
        <v>76</v>
      </c>
    </row>
    <row r="16" spans="1:15" ht="14.45" customHeight="1">
      <c r="A16" s="71">
        <f t="shared" si="1"/>
        <v>14</v>
      </c>
      <c r="B16" s="75" t="s">
        <v>31</v>
      </c>
      <c r="C16" s="75" t="s">
        <v>16</v>
      </c>
      <c r="D16" s="79">
        <v>274</v>
      </c>
      <c r="E16" s="80">
        <v>55</v>
      </c>
      <c r="F16" s="81"/>
      <c r="G16" s="82"/>
      <c r="H16" s="83"/>
      <c r="I16" s="83"/>
      <c r="J16" s="101"/>
      <c r="K16" s="102"/>
      <c r="L16" s="102"/>
      <c r="M16" s="103">
        <v>55</v>
      </c>
      <c r="N16" s="104">
        <v>0</v>
      </c>
      <c r="O16" s="105">
        <f t="shared" si="0"/>
        <v>55</v>
      </c>
    </row>
    <row r="17" spans="1:15">
      <c r="A17" s="71">
        <f t="shared" si="1"/>
        <v>15</v>
      </c>
      <c r="B17" s="71" t="s">
        <v>32</v>
      </c>
      <c r="C17" s="71" t="s">
        <v>21</v>
      </c>
      <c r="D17" s="86">
        <v>99</v>
      </c>
      <c r="E17" s="80">
        <v>20</v>
      </c>
      <c r="F17" s="84"/>
      <c r="G17" s="82"/>
      <c r="H17" s="85"/>
      <c r="I17" s="85"/>
      <c r="J17" s="101">
        <v>2</v>
      </c>
      <c r="K17" s="102"/>
      <c r="L17" s="102"/>
      <c r="M17" s="103">
        <v>22</v>
      </c>
      <c r="N17" s="104">
        <v>0</v>
      </c>
      <c r="O17" s="105">
        <f t="shared" si="0"/>
        <v>22</v>
      </c>
    </row>
    <row r="18" spans="1:15" ht="14.45" customHeight="1">
      <c r="A18" s="71">
        <f t="shared" si="1"/>
        <v>16</v>
      </c>
      <c r="B18" s="71" t="s">
        <v>33</v>
      </c>
      <c r="C18" s="71" t="s">
        <v>21</v>
      </c>
      <c r="D18" s="79">
        <v>97</v>
      </c>
      <c r="E18" s="80">
        <v>19</v>
      </c>
      <c r="F18" s="84"/>
      <c r="G18" s="82"/>
      <c r="H18" s="85"/>
      <c r="I18" s="85"/>
      <c r="J18" s="101"/>
      <c r="K18" s="102"/>
      <c r="L18" s="102"/>
      <c r="M18" s="103">
        <v>19</v>
      </c>
      <c r="N18" s="104">
        <v>0</v>
      </c>
      <c r="O18" s="105">
        <f t="shared" si="0"/>
        <v>19</v>
      </c>
    </row>
    <row r="19" spans="1:15" ht="15.2" customHeight="1">
      <c r="A19" s="71">
        <f t="shared" si="1"/>
        <v>17</v>
      </c>
      <c r="B19" s="75" t="s">
        <v>34</v>
      </c>
      <c r="C19" s="75" t="s">
        <v>35</v>
      </c>
      <c r="D19" s="79">
        <v>72</v>
      </c>
      <c r="E19" s="80">
        <v>14</v>
      </c>
      <c r="F19" s="81"/>
      <c r="G19" s="82"/>
      <c r="H19" s="83"/>
      <c r="I19" s="83"/>
      <c r="J19" s="101"/>
      <c r="K19" s="107"/>
      <c r="L19" s="108"/>
      <c r="M19" s="103">
        <v>14</v>
      </c>
      <c r="N19" s="104">
        <v>6</v>
      </c>
      <c r="O19" s="105">
        <f t="shared" si="0"/>
        <v>20</v>
      </c>
    </row>
    <row r="20" spans="1:15" ht="14.45" customHeight="1">
      <c r="A20" s="71">
        <f t="shared" si="1"/>
        <v>18</v>
      </c>
      <c r="B20" s="71" t="s">
        <v>36</v>
      </c>
      <c r="C20" s="71" t="s">
        <v>35</v>
      </c>
      <c r="D20" s="79">
        <v>70</v>
      </c>
      <c r="E20" s="80">
        <v>14</v>
      </c>
      <c r="F20" s="84"/>
      <c r="G20" s="82"/>
      <c r="H20" s="85"/>
      <c r="I20" s="85"/>
      <c r="J20" s="101"/>
      <c r="K20" s="102"/>
      <c r="L20" s="102"/>
      <c r="M20" s="103">
        <v>14</v>
      </c>
      <c r="N20" s="104">
        <v>0</v>
      </c>
      <c r="O20" s="105">
        <f t="shared" si="0"/>
        <v>14</v>
      </c>
    </row>
    <row r="21" spans="1:15" ht="15.2" customHeight="1">
      <c r="A21" s="71">
        <f t="shared" si="1"/>
        <v>19</v>
      </c>
      <c r="B21" s="75" t="s">
        <v>37</v>
      </c>
      <c r="C21" s="75" t="s">
        <v>38</v>
      </c>
      <c r="D21" s="79">
        <v>29</v>
      </c>
      <c r="E21" s="80">
        <v>6</v>
      </c>
      <c r="F21" s="81"/>
      <c r="G21" s="82"/>
      <c r="H21" s="83"/>
      <c r="I21" s="83"/>
      <c r="J21" s="101"/>
      <c r="K21" s="109"/>
      <c r="L21" s="109"/>
      <c r="M21" s="103">
        <v>6</v>
      </c>
      <c r="N21" s="104">
        <v>0</v>
      </c>
      <c r="O21" s="105">
        <f t="shared" si="0"/>
        <v>6</v>
      </c>
    </row>
    <row r="22" spans="1:15" ht="14.45" customHeight="1">
      <c r="A22" s="71">
        <f t="shared" si="1"/>
        <v>20</v>
      </c>
      <c r="B22" s="71" t="s">
        <v>39</v>
      </c>
      <c r="C22" s="71" t="s">
        <v>21</v>
      </c>
      <c r="D22" s="79">
        <v>20</v>
      </c>
      <c r="E22" s="80">
        <v>4</v>
      </c>
      <c r="F22" s="84"/>
      <c r="G22" s="82"/>
      <c r="H22" s="85"/>
      <c r="I22" s="85"/>
      <c r="J22" s="101"/>
      <c r="K22" s="102"/>
      <c r="L22" s="102"/>
      <c r="M22" s="103">
        <v>4</v>
      </c>
      <c r="N22" s="104">
        <v>6</v>
      </c>
      <c r="O22" s="105">
        <f t="shared" si="0"/>
        <v>10</v>
      </c>
    </row>
    <row r="23" spans="1:15" ht="14.45" customHeight="1">
      <c r="A23" s="71">
        <f t="shared" si="1"/>
        <v>21</v>
      </c>
      <c r="B23" s="75" t="s">
        <v>40</v>
      </c>
      <c r="C23" s="75" t="s">
        <v>38</v>
      </c>
      <c r="D23" s="79">
        <v>18</v>
      </c>
      <c r="E23" s="80">
        <v>4</v>
      </c>
      <c r="F23" s="84"/>
      <c r="G23" s="82"/>
      <c r="H23" s="83"/>
      <c r="I23" s="83"/>
      <c r="J23" s="101"/>
      <c r="K23" s="109"/>
      <c r="L23" s="109"/>
      <c r="M23" s="103">
        <v>4</v>
      </c>
      <c r="N23" s="104">
        <v>0</v>
      </c>
      <c r="O23" s="105">
        <f t="shared" si="0"/>
        <v>4</v>
      </c>
    </row>
    <row r="24" spans="1:15" ht="14.45" customHeight="1">
      <c r="A24" s="71">
        <f t="shared" si="1"/>
        <v>22</v>
      </c>
      <c r="B24" s="71" t="s">
        <v>41</v>
      </c>
      <c r="C24" s="71" t="s">
        <v>21</v>
      </c>
      <c r="D24" s="79">
        <v>17</v>
      </c>
      <c r="E24" s="80">
        <v>3</v>
      </c>
      <c r="F24" s="84"/>
      <c r="G24" s="82"/>
      <c r="H24" s="85"/>
      <c r="I24" s="85"/>
      <c r="J24" s="101"/>
      <c r="K24" s="102"/>
      <c r="L24" s="102"/>
      <c r="M24" s="103">
        <v>3</v>
      </c>
      <c r="N24" s="104">
        <v>0</v>
      </c>
      <c r="O24" s="105">
        <f t="shared" si="0"/>
        <v>3</v>
      </c>
    </row>
    <row r="25" spans="1:15" ht="14.45" customHeight="1">
      <c r="A25" s="71">
        <f t="shared" si="1"/>
        <v>23</v>
      </c>
      <c r="B25" s="75" t="s">
        <v>42</v>
      </c>
      <c r="C25" s="75" t="s">
        <v>14</v>
      </c>
      <c r="D25" s="79">
        <v>9</v>
      </c>
      <c r="E25" s="80">
        <v>2</v>
      </c>
      <c r="F25" s="81"/>
      <c r="G25" s="82"/>
      <c r="H25" s="83"/>
      <c r="I25" s="83"/>
      <c r="J25" s="101"/>
      <c r="K25" s="102"/>
      <c r="L25" s="102"/>
      <c r="M25" s="103">
        <v>2</v>
      </c>
      <c r="N25" s="104">
        <v>0</v>
      </c>
      <c r="O25" s="105">
        <f t="shared" si="0"/>
        <v>2</v>
      </c>
    </row>
    <row r="26" spans="1:15" ht="14.45" customHeight="1">
      <c r="A26" s="71">
        <f t="shared" si="1"/>
        <v>24</v>
      </c>
      <c r="B26" s="75" t="s">
        <v>43</v>
      </c>
      <c r="C26" s="75" t="s">
        <v>14</v>
      </c>
      <c r="D26" s="79">
        <v>8</v>
      </c>
      <c r="E26" s="80">
        <v>2</v>
      </c>
      <c r="F26" s="81"/>
      <c r="G26" s="82"/>
      <c r="H26" s="83"/>
      <c r="I26" s="83"/>
      <c r="J26" s="101"/>
      <c r="K26" s="102"/>
      <c r="L26" s="102"/>
      <c r="M26" s="103">
        <v>2</v>
      </c>
      <c r="N26" s="104">
        <v>0</v>
      </c>
      <c r="O26" s="105">
        <f t="shared" si="0"/>
        <v>2</v>
      </c>
    </row>
    <row r="27" spans="1:15" ht="14.45" customHeight="1">
      <c r="A27" s="71">
        <f t="shared" si="1"/>
        <v>25</v>
      </c>
      <c r="B27" s="75" t="s">
        <v>44</v>
      </c>
      <c r="C27" s="75" t="s">
        <v>14</v>
      </c>
      <c r="D27" s="79">
        <v>8</v>
      </c>
      <c r="E27" s="80">
        <v>2</v>
      </c>
      <c r="F27" s="81"/>
      <c r="G27" s="82"/>
      <c r="H27" s="83"/>
      <c r="I27" s="83"/>
      <c r="J27" s="101"/>
      <c r="K27" s="102"/>
      <c r="L27" s="102"/>
      <c r="M27" s="103">
        <v>2</v>
      </c>
      <c r="N27" s="104">
        <v>0</v>
      </c>
      <c r="O27" s="105">
        <f t="shared" si="0"/>
        <v>2</v>
      </c>
    </row>
    <row r="28" spans="1:15" ht="14.45" customHeight="1">
      <c r="A28" s="71">
        <f t="shared" si="1"/>
        <v>26</v>
      </c>
      <c r="B28" s="71" t="s">
        <v>45</v>
      </c>
      <c r="C28" s="71" t="s">
        <v>24</v>
      </c>
      <c r="D28" s="86">
        <v>5</v>
      </c>
      <c r="E28" s="80">
        <v>1</v>
      </c>
      <c r="F28" s="84"/>
      <c r="G28" s="82"/>
      <c r="H28" s="85"/>
      <c r="I28" s="85"/>
      <c r="J28" s="101"/>
      <c r="K28" s="102"/>
      <c r="L28" s="102"/>
      <c r="M28" s="103">
        <v>1</v>
      </c>
      <c r="N28" s="104">
        <v>0</v>
      </c>
      <c r="O28" s="105">
        <f t="shared" si="0"/>
        <v>1</v>
      </c>
    </row>
    <row r="29" spans="1:15" ht="14.45" customHeight="1">
      <c r="A29" s="71">
        <f t="shared" si="1"/>
        <v>27</v>
      </c>
      <c r="B29" s="75" t="s">
        <v>46</v>
      </c>
      <c r="C29" s="75" t="s">
        <v>24</v>
      </c>
      <c r="D29" s="79">
        <v>0</v>
      </c>
      <c r="E29" s="80">
        <v>0</v>
      </c>
      <c r="F29" s="84"/>
      <c r="G29" s="82"/>
      <c r="H29" s="83"/>
      <c r="I29" s="83"/>
      <c r="J29" s="101"/>
      <c r="K29" s="102"/>
      <c r="L29" s="102"/>
      <c r="M29" s="103">
        <v>0</v>
      </c>
      <c r="N29" s="104">
        <v>3</v>
      </c>
      <c r="O29" s="105">
        <f t="shared" si="0"/>
        <v>3</v>
      </c>
    </row>
    <row r="30" spans="1:15">
      <c r="A30" s="71">
        <f t="shared" si="1"/>
        <v>28</v>
      </c>
      <c r="B30" s="71" t="s">
        <v>47</v>
      </c>
      <c r="C30" s="71" t="s">
        <v>24</v>
      </c>
      <c r="D30" s="86"/>
      <c r="E30" s="80"/>
      <c r="F30" s="87"/>
      <c r="G30" s="82"/>
      <c r="H30" s="85"/>
      <c r="I30" s="85"/>
      <c r="J30" s="71"/>
      <c r="K30" s="102"/>
      <c r="L30" s="102"/>
      <c r="M30" s="110">
        <v>0</v>
      </c>
      <c r="N30" s="104">
        <v>9</v>
      </c>
      <c r="O30" s="105">
        <f t="shared" si="0"/>
        <v>9</v>
      </c>
    </row>
    <row r="31" spans="1:15">
      <c r="A31" s="71">
        <f t="shared" si="1"/>
        <v>29</v>
      </c>
      <c r="B31" s="88" t="s">
        <v>48</v>
      </c>
      <c r="C31" s="88" t="s">
        <v>14</v>
      </c>
      <c r="D31" s="57"/>
      <c r="E31" s="57"/>
      <c r="F31" s="57"/>
      <c r="G31" s="57"/>
      <c r="H31" s="89"/>
      <c r="I31" s="89"/>
      <c r="J31" s="57"/>
      <c r="K31" s="57"/>
      <c r="L31" s="57"/>
      <c r="M31" s="103">
        <v>0</v>
      </c>
      <c r="N31" s="104">
        <v>3</v>
      </c>
      <c r="O31" s="105">
        <f t="shared" si="0"/>
        <v>3</v>
      </c>
    </row>
    <row r="32" spans="1:15">
      <c r="A32" s="71">
        <f t="shared" si="1"/>
        <v>30</v>
      </c>
      <c r="B32" s="90" t="s">
        <v>49</v>
      </c>
      <c r="C32" s="90" t="s">
        <v>35</v>
      </c>
      <c r="D32" s="57"/>
      <c r="E32" s="57"/>
      <c r="F32" s="57"/>
      <c r="G32" s="57"/>
      <c r="H32" s="89"/>
      <c r="I32" s="89"/>
      <c r="J32" s="57"/>
      <c r="K32" s="57"/>
      <c r="L32" s="57"/>
      <c r="M32" s="103">
        <v>0</v>
      </c>
      <c r="N32" s="104">
        <v>0</v>
      </c>
      <c r="O32" s="105">
        <f t="shared" si="0"/>
        <v>0</v>
      </c>
    </row>
    <row r="33" spans="1:15">
      <c r="A33" s="71">
        <f t="shared" si="1"/>
        <v>31</v>
      </c>
      <c r="B33" s="88" t="s">
        <v>50</v>
      </c>
      <c r="C33" s="88" t="s">
        <v>35</v>
      </c>
      <c r="D33" s="57"/>
      <c r="E33" s="57"/>
      <c r="F33" s="57"/>
      <c r="G33" s="57"/>
      <c r="H33" s="89"/>
      <c r="I33" s="89"/>
      <c r="J33" s="57"/>
      <c r="K33" s="57"/>
      <c r="L33" s="57"/>
      <c r="M33" s="103">
        <v>0</v>
      </c>
      <c r="N33" s="104">
        <v>0</v>
      </c>
      <c r="O33" s="105">
        <f t="shared" si="0"/>
        <v>0</v>
      </c>
    </row>
    <row r="34" spans="1:15">
      <c r="A34" s="71">
        <f t="shared" si="1"/>
        <v>32</v>
      </c>
      <c r="B34" s="90" t="s">
        <v>51</v>
      </c>
      <c r="C34" s="90" t="s">
        <v>35</v>
      </c>
      <c r="D34" s="57"/>
      <c r="E34" s="57"/>
      <c r="F34" s="57"/>
      <c r="G34" s="57"/>
      <c r="H34" s="89"/>
      <c r="I34" s="89"/>
      <c r="J34" s="57"/>
      <c r="K34" s="57"/>
      <c r="L34" s="57"/>
      <c r="M34" s="103">
        <v>0</v>
      </c>
      <c r="N34" s="104">
        <v>0</v>
      </c>
      <c r="O34" s="105">
        <f t="shared" si="0"/>
        <v>0</v>
      </c>
    </row>
    <row r="35" spans="1:15">
      <c r="A35" s="71">
        <f t="shared" si="1"/>
        <v>33</v>
      </c>
      <c r="B35" s="91" t="s">
        <v>52</v>
      </c>
      <c r="C35" s="91" t="s">
        <v>21</v>
      </c>
      <c r="D35" s="92"/>
      <c r="E35" s="92"/>
      <c r="F35" s="92"/>
      <c r="G35" s="92"/>
      <c r="H35" s="93"/>
      <c r="I35" s="93"/>
      <c r="J35" s="92"/>
      <c r="K35" s="92"/>
      <c r="L35" s="92"/>
      <c r="M35" s="111">
        <v>0</v>
      </c>
      <c r="N35" s="112">
        <v>0</v>
      </c>
      <c r="O35" s="113">
        <f t="shared" si="0"/>
        <v>0</v>
      </c>
    </row>
    <row r="36" spans="1:15">
      <c r="A36" s="71">
        <f t="shared" si="1"/>
        <v>34</v>
      </c>
      <c r="B36" s="90" t="s">
        <v>53</v>
      </c>
      <c r="C36" s="90" t="s">
        <v>14</v>
      </c>
      <c r="D36" s="57"/>
      <c r="E36" s="57"/>
      <c r="F36" s="57"/>
      <c r="G36" s="57"/>
      <c r="H36" s="89"/>
      <c r="I36" s="89"/>
      <c r="J36" s="57"/>
      <c r="K36" s="57"/>
      <c r="L36" s="57"/>
      <c r="M36" s="57"/>
      <c r="N36" s="57"/>
      <c r="O36" s="57"/>
    </row>
  </sheetData>
  <mergeCells count="5">
    <mergeCell ref="D1:E1"/>
    <mergeCell ref="F1:G1"/>
    <mergeCell ref="H1:I1"/>
    <mergeCell ref="K1:L1"/>
    <mergeCell ref="A1:A2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O31" sqref="O31"/>
    </sheetView>
  </sheetViews>
  <sheetFormatPr defaultColWidth="9" defaultRowHeight="15"/>
  <cols>
    <col min="1" max="1" width="5.85546875" customWidth="1"/>
    <col min="2" max="2" width="22.42578125" customWidth="1"/>
    <col min="3" max="3" width="13.85546875" customWidth="1"/>
  </cols>
  <sheetData>
    <row r="1" spans="1:11" ht="18.75" customHeight="1">
      <c r="A1" s="120" t="s">
        <v>54</v>
      </c>
      <c r="B1" s="121" t="s">
        <v>0</v>
      </c>
      <c r="C1" s="121" t="s">
        <v>1</v>
      </c>
      <c r="D1" s="119" t="s">
        <v>2</v>
      </c>
      <c r="E1" s="119"/>
      <c r="F1" s="119" t="s">
        <v>55</v>
      </c>
      <c r="G1" s="119"/>
      <c r="H1" s="119" t="s">
        <v>4</v>
      </c>
      <c r="I1" s="119"/>
      <c r="J1" s="67" t="s">
        <v>5</v>
      </c>
      <c r="K1" s="68" t="s">
        <v>7</v>
      </c>
    </row>
    <row r="2" spans="1:11">
      <c r="A2" s="120"/>
      <c r="B2" s="121"/>
      <c r="C2" s="121"/>
      <c r="D2" s="53" t="s">
        <v>10</v>
      </c>
      <c r="E2" s="54" t="s">
        <v>11</v>
      </c>
      <c r="F2" s="52" t="s">
        <v>12</v>
      </c>
      <c r="G2" s="55" t="s">
        <v>10</v>
      </c>
      <c r="H2" s="52" t="s">
        <v>12</v>
      </c>
      <c r="I2" s="55" t="s">
        <v>10</v>
      </c>
      <c r="J2" s="52" t="s">
        <v>10</v>
      </c>
      <c r="K2" s="56" t="s">
        <v>10</v>
      </c>
    </row>
    <row r="3" spans="1:11">
      <c r="A3" s="56">
        <v>1</v>
      </c>
      <c r="B3" s="57" t="s">
        <v>13</v>
      </c>
      <c r="C3" s="57" t="s">
        <v>14</v>
      </c>
      <c r="D3" s="58">
        <v>317</v>
      </c>
      <c r="E3" s="59">
        <f t="shared" ref="E3:E33" si="0">D3*20/100</f>
        <v>63.4</v>
      </c>
      <c r="F3" s="60">
        <v>2</v>
      </c>
      <c r="G3" s="61">
        <v>150</v>
      </c>
      <c r="H3" s="62">
        <v>1</v>
      </c>
      <c r="I3" s="61">
        <v>200</v>
      </c>
      <c r="J3" s="60">
        <v>21</v>
      </c>
      <c r="K3" s="69">
        <f t="shared" ref="K3:K36" si="1">E3+G3+I3+J3</f>
        <v>434.4</v>
      </c>
    </row>
    <row r="4" spans="1:11">
      <c r="A4" s="56">
        <f t="shared" ref="A4:A36" si="2">A3+1</f>
        <v>2</v>
      </c>
      <c r="B4" s="57" t="s">
        <v>29</v>
      </c>
      <c r="C4" s="57" t="s">
        <v>16</v>
      </c>
      <c r="D4" s="58">
        <v>82</v>
      </c>
      <c r="E4" s="59">
        <f t="shared" si="0"/>
        <v>16.399999999999999</v>
      </c>
      <c r="F4" s="60">
        <v>1</v>
      </c>
      <c r="G4" s="61">
        <v>180</v>
      </c>
      <c r="H4" s="62" t="s">
        <v>56</v>
      </c>
      <c r="I4" s="61">
        <v>130</v>
      </c>
      <c r="J4" s="60">
        <v>21</v>
      </c>
      <c r="K4" s="69">
        <f t="shared" si="1"/>
        <v>347.4</v>
      </c>
    </row>
    <row r="5" spans="1:11">
      <c r="A5" s="56">
        <f t="shared" si="2"/>
        <v>3</v>
      </c>
      <c r="B5" s="57" t="s">
        <v>15</v>
      </c>
      <c r="C5" s="57" t="s">
        <v>16</v>
      </c>
      <c r="D5" s="58">
        <v>215</v>
      </c>
      <c r="E5" s="59">
        <f t="shared" si="0"/>
        <v>43</v>
      </c>
      <c r="F5" s="60">
        <v>4</v>
      </c>
      <c r="G5" s="61">
        <v>110</v>
      </c>
      <c r="H5" s="62">
        <v>2</v>
      </c>
      <c r="I5" s="61">
        <v>160</v>
      </c>
      <c r="J5" s="60">
        <v>15</v>
      </c>
      <c r="K5" s="69">
        <f t="shared" si="1"/>
        <v>328</v>
      </c>
    </row>
    <row r="6" spans="1:11">
      <c r="A6" s="56">
        <f t="shared" si="2"/>
        <v>4</v>
      </c>
      <c r="B6" s="57" t="s">
        <v>17</v>
      </c>
      <c r="C6" s="57" t="s">
        <v>14</v>
      </c>
      <c r="D6" s="58">
        <v>194</v>
      </c>
      <c r="E6" s="59">
        <f t="shared" si="0"/>
        <v>38.799999999999997</v>
      </c>
      <c r="F6" s="60">
        <v>3</v>
      </c>
      <c r="G6" s="61">
        <v>125</v>
      </c>
      <c r="H6" s="62" t="s">
        <v>56</v>
      </c>
      <c r="I6" s="61">
        <v>130</v>
      </c>
      <c r="J6" s="60">
        <v>18</v>
      </c>
      <c r="K6" s="69">
        <f t="shared" si="1"/>
        <v>311.8</v>
      </c>
    </row>
    <row r="7" spans="1:11">
      <c r="A7" s="56">
        <f t="shared" si="2"/>
        <v>5</v>
      </c>
      <c r="B7" s="57" t="s">
        <v>19</v>
      </c>
      <c r="C7" s="57" t="s">
        <v>14</v>
      </c>
      <c r="D7" s="58">
        <v>150</v>
      </c>
      <c r="E7" s="59">
        <f t="shared" si="0"/>
        <v>30</v>
      </c>
      <c r="F7" s="60">
        <v>5</v>
      </c>
      <c r="G7" s="61">
        <v>100</v>
      </c>
      <c r="H7" s="62" t="s">
        <v>57</v>
      </c>
      <c r="I7" s="61">
        <v>100</v>
      </c>
      <c r="J7" s="60">
        <v>12</v>
      </c>
      <c r="K7" s="69">
        <f t="shared" si="1"/>
        <v>242</v>
      </c>
    </row>
    <row r="8" spans="1:11">
      <c r="A8" s="56">
        <f t="shared" si="2"/>
        <v>6</v>
      </c>
      <c r="B8" s="57" t="s">
        <v>26</v>
      </c>
      <c r="C8" s="57" t="s">
        <v>27</v>
      </c>
      <c r="D8" s="58">
        <v>100</v>
      </c>
      <c r="E8" s="59">
        <f t="shared" si="0"/>
        <v>20</v>
      </c>
      <c r="F8" s="60">
        <v>9</v>
      </c>
      <c r="G8" s="61">
        <v>80</v>
      </c>
      <c r="H8" s="62" t="s">
        <v>57</v>
      </c>
      <c r="I8" s="61">
        <v>100</v>
      </c>
      <c r="J8" s="60"/>
      <c r="K8" s="69">
        <f t="shared" si="1"/>
        <v>200</v>
      </c>
    </row>
    <row r="9" spans="1:11">
      <c r="A9" s="56">
        <f t="shared" si="2"/>
        <v>7</v>
      </c>
      <c r="B9" s="57" t="s">
        <v>58</v>
      </c>
      <c r="C9" s="57" t="s">
        <v>24</v>
      </c>
      <c r="D9" s="58">
        <v>107</v>
      </c>
      <c r="E9" s="59">
        <f t="shared" si="0"/>
        <v>21.4</v>
      </c>
      <c r="F9" s="60">
        <v>7</v>
      </c>
      <c r="G9" s="61">
        <v>90</v>
      </c>
      <c r="H9" s="62" t="s">
        <v>59</v>
      </c>
      <c r="I9" s="61">
        <v>70</v>
      </c>
      <c r="J9" s="60">
        <v>12</v>
      </c>
      <c r="K9" s="69">
        <f t="shared" si="1"/>
        <v>193.4</v>
      </c>
    </row>
    <row r="10" spans="1:11">
      <c r="A10" s="56">
        <f t="shared" si="2"/>
        <v>8</v>
      </c>
      <c r="B10" s="57" t="s">
        <v>48</v>
      </c>
      <c r="C10" s="57" t="s">
        <v>14</v>
      </c>
      <c r="D10" s="58">
        <v>3</v>
      </c>
      <c r="E10" s="59">
        <f t="shared" si="0"/>
        <v>0.6</v>
      </c>
      <c r="F10" s="60">
        <v>8</v>
      </c>
      <c r="G10" s="61">
        <v>85</v>
      </c>
      <c r="H10" s="62" t="s">
        <v>57</v>
      </c>
      <c r="I10" s="61">
        <v>100</v>
      </c>
      <c r="J10" s="60">
        <v>6</v>
      </c>
      <c r="K10" s="69">
        <f t="shared" si="1"/>
        <v>191.6</v>
      </c>
    </row>
    <row r="11" spans="1:11">
      <c r="A11" s="56">
        <f t="shared" si="2"/>
        <v>9</v>
      </c>
      <c r="B11" s="57" t="s">
        <v>22</v>
      </c>
      <c r="C11" s="57" t="s">
        <v>21</v>
      </c>
      <c r="D11" s="58">
        <v>120</v>
      </c>
      <c r="E11" s="59">
        <f t="shared" si="0"/>
        <v>24</v>
      </c>
      <c r="F11" s="60">
        <v>11</v>
      </c>
      <c r="G11" s="61">
        <v>70</v>
      </c>
      <c r="H11" s="62" t="s">
        <v>59</v>
      </c>
      <c r="I11" s="61">
        <v>70</v>
      </c>
      <c r="J11" s="60">
        <v>12</v>
      </c>
      <c r="K11" s="69">
        <f t="shared" si="1"/>
        <v>176</v>
      </c>
    </row>
    <row r="12" spans="1:11">
      <c r="A12" s="56">
        <f t="shared" si="2"/>
        <v>10</v>
      </c>
      <c r="B12" s="57" t="s">
        <v>28</v>
      </c>
      <c r="C12" s="57" t="s">
        <v>24</v>
      </c>
      <c r="D12" s="58">
        <v>76</v>
      </c>
      <c r="E12" s="59">
        <f t="shared" si="0"/>
        <v>15.2</v>
      </c>
      <c r="F12" s="60">
        <v>15</v>
      </c>
      <c r="G12" s="61">
        <v>50</v>
      </c>
      <c r="H12" s="62" t="s">
        <v>57</v>
      </c>
      <c r="I12" s="61">
        <v>100</v>
      </c>
      <c r="J12" s="60">
        <v>9</v>
      </c>
      <c r="K12" s="69">
        <f t="shared" si="1"/>
        <v>174.2</v>
      </c>
    </row>
    <row r="13" spans="1:11">
      <c r="A13" s="56">
        <f t="shared" si="2"/>
        <v>11</v>
      </c>
      <c r="B13" s="57" t="s">
        <v>53</v>
      </c>
      <c r="C13" s="57" t="s">
        <v>14</v>
      </c>
      <c r="D13" s="63">
        <v>0</v>
      </c>
      <c r="E13" s="59">
        <f t="shared" si="0"/>
        <v>0</v>
      </c>
      <c r="F13" s="64">
        <v>6</v>
      </c>
      <c r="G13" s="65">
        <v>95</v>
      </c>
      <c r="H13" s="62" t="s">
        <v>59</v>
      </c>
      <c r="I13" s="65">
        <v>70</v>
      </c>
      <c r="J13" s="64"/>
      <c r="K13" s="69">
        <f t="shared" si="1"/>
        <v>165</v>
      </c>
    </row>
    <row r="14" spans="1:11">
      <c r="A14" s="56">
        <f t="shared" si="2"/>
        <v>12</v>
      </c>
      <c r="B14" s="57" t="s">
        <v>20</v>
      </c>
      <c r="C14" s="57" t="s">
        <v>21</v>
      </c>
      <c r="D14" s="58">
        <v>122</v>
      </c>
      <c r="E14" s="59">
        <f t="shared" si="0"/>
        <v>24.4</v>
      </c>
      <c r="F14" s="60">
        <v>12</v>
      </c>
      <c r="G14" s="61">
        <v>65</v>
      </c>
      <c r="H14" s="62" t="s">
        <v>59</v>
      </c>
      <c r="I14" s="61">
        <v>70</v>
      </c>
      <c r="J14" s="60"/>
      <c r="K14" s="69">
        <f t="shared" si="1"/>
        <v>159.4</v>
      </c>
    </row>
    <row r="15" spans="1:11">
      <c r="A15" s="56">
        <f t="shared" si="2"/>
        <v>13</v>
      </c>
      <c r="B15" s="57" t="s">
        <v>47</v>
      </c>
      <c r="C15" s="57" t="s">
        <v>24</v>
      </c>
      <c r="D15" s="58">
        <v>9</v>
      </c>
      <c r="E15" s="59">
        <f t="shared" si="0"/>
        <v>1.8</v>
      </c>
      <c r="F15" s="60">
        <v>10</v>
      </c>
      <c r="G15" s="61">
        <v>75</v>
      </c>
      <c r="H15" s="62" t="s">
        <v>59</v>
      </c>
      <c r="I15" s="61">
        <v>70</v>
      </c>
      <c r="J15" s="60">
        <v>9</v>
      </c>
      <c r="K15" s="69">
        <f t="shared" si="1"/>
        <v>155.80000000000001</v>
      </c>
    </row>
    <row r="16" spans="1:11">
      <c r="A16" s="56">
        <f t="shared" si="2"/>
        <v>14</v>
      </c>
      <c r="B16" s="57" t="s">
        <v>46</v>
      </c>
      <c r="C16" s="57" t="s">
        <v>24</v>
      </c>
      <c r="D16" s="63">
        <v>3</v>
      </c>
      <c r="E16" s="59">
        <f t="shared" si="0"/>
        <v>0.6</v>
      </c>
      <c r="F16" s="64">
        <v>14</v>
      </c>
      <c r="G16" s="65">
        <v>55</v>
      </c>
      <c r="H16" s="62" t="s">
        <v>59</v>
      </c>
      <c r="I16" s="65">
        <v>70</v>
      </c>
      <c r="J16" s="64">
        <v>6</v>
      </c>
      <c r="K16" s="69">
        <f t="shared" si="1"/>
        <v>131.6</v>
      </c>
    </row>
    <row r="17" spans="1:11">
      <c r="A17" s="56">
        <f t="shared" si="2"/>
        <v>15</v>
      </c>
      <c r="B17" s="57" t="s">
        <v>39</v>
      </c>
      <c r="C17" s="57" t="s">
        <v>21</v>
      </c>
      <c r="D17" s="58">
        <v>10</v>
      </c>
      <c r="E17" s="59">
        <f t="shared" si="0"/>
        <v>2</v>
      </c>
      <c r="F17" s="60">
        <v>16</v>
      </c>
      <c r="G17" s="61">
        <v>45</v>
      </c>
      <c r="H17" s="62" t="s">
        <v>59</v>
      </c>
      <c r="I17" s="61">
        <v>70</v>
      </c>
      <c r="J17" s="60">
        <v>9</v>
      </c>
      <c r="K17" s="69">
        <f t="shared" si="1"/>
        <v>126</v>
      </c>
    </row>
    <row r="18" spans="1:11">
      <c r="A18" s="56">
        <f t="shared" si="2"/>
        <v>16</v>
      </c>
      <c r="B18" s="57" t="s">
        <v>30</v>
      </c>
      <c r="C18" s="57" t="s">
        <v>16</v>
      </c>
      <c r="D18" s="58">
        <v>76</v>
      </c>
      <c r="E18" s="59">
        <f t="shared" si="0"/>
        <v>15.2</v>
      </c>
      <c r="F18" s="60"/>
      <c r="G18" s="61"/>
      <c r="H18" s="62"/>
      <c r="I18" s="61"/>
      <c r="J18" s="60">
        <v>21</v>
      </c>
      <c r="K18" s="69">
        <f t="shared" si="1"/>
        <v>36.200000000000003</v>
      </c>
    </row>
    <row r="19" spans="1:11">
      <c r="A19" s="56">
        <f t="shared" si="2"/>
        <v>17</v>
      </c>
      <c r="B19" s="57" t="s">
        <v>18</v>
      </c>
      <c r="C19" s="57" t="s">
        <v>16</v>
      </c>
      <c r="D19" s="58">
        <v>180</v>
      </c>
      <c r="E19" s="59">
        <f t="shared" si="0"/>
        <v>36</v>
      </c>
      <c r="F19" s="60"/>
      <c r="G19" s="61"/>
      <c r="H19" s="62"/>
      <c r="I19" s="61"/>
      <c r="J19" s="60"/>
      <c r="K19" s="69">
        <f t="shared" si="1"/>
        <v>36</v>
      </c>
    </row>
    <row r="20" spans="1:11">
      <c r="A20" s="56">
        <f t="shared" si="2"/>
        <v>18</v>
      </c>
      <c r="B20" s="57" t="s">
        <v>25</v>
      </c>
      <c r="C20" s="57" t="s">
        <v>16</v>
      </c>
      <c r="D20" s="58">
        <v>103</v>
      </c>
      <c r="E20" s="59">
        <f t="shared" si="0"/>
        <v>20.6</v>
      </c>
      <c r="F20" s="60"/>
      <c r="G20" s="61"/>
      <c r="H20" s="62"/>
      <c r="I20" s="61"/>
      <c r="J20" s="60">
        <v>3</v>
      </c>
      <c r="K20" s="69">
        <f t="shared" si="1"/>
        <v>23.6</v>
      </c>
    </row>
    <row r="21" spans="1:11">
      <c r="A21" s="56">
        <f t="shared" si="2"/>
        <v>19</v>
      </c>
      <c r="B21" s="57" t="s">
        <v>31</v>
      </c>
      <c r="C21" s="57" t="s">
        <v>16</v>
      </c>
      <c r="D21" s="58">
        <v>55</v>
      </c>
      <c r="E21" s="59">
        <f t="shared" si="0"/>
        <v>11</v>
      </c>
      <c r="F21" s="60"/>
      <c r="G21" s="61"/>
      <c r="H21" s="62"/>
      <c r="I21" s="61"/>
      <c r="J21" s="60"/>
      <c r="K21" s="69">
        <f t="shared" si="1"/>
        <v>11</v>
      </c>
    </row>
    <row r="22" spans="1:11">
      <c r="A22" s="56">
        <f t="shared" si="2"/>
        <v>20</v>
      </c>
      <c r="B22" s="57" t="s">
        <v>34</v>
      </c>
      <c r="C22" s="57" t="s">
        <v>38</v>
      </c>
      <c r="D22" s="58">
        <v>20</v>
      </c>
      <c r="E22" s="59">
        <f t="shared" si="0"/>
        <v>4</v>
      </c>
      <c r="F22" s="60"/>
      <c r="G22" s="61"/>
      <c r="H22" s="62"/>
      <c r="I22" s="61"/>
      <c r="J22" s="60">
        <v>6</v>
      </c>
      <c r="K22" s="69">
        <f t="shared" si="1"/>
        <v>10</v>
      </c>
    </row>
    <row r="23" spans="1:11">
      <c r="A23" s="56">
        <f t="shared" si="2"/>
        <v>21</v>
      </c>
      <c r="B23" s="57" t="s">
        <v>32</v>
      </c>
      <c r="C23" s="57" t="s">
        <v>21</v>
      </c>
      <c r="D23" s="58">
        <v>22</v>
      </c>
      <c r="E23" s="59">
        <f t="shared" si="0"/>
        <v>4.4000000000000004</v>
      </c>
      <c r="F23" s="60"/>
      <c r="G23" s="61"/>
      <c r="H23" s="62"/>
      <c r="I23" s="61"/>
      <c r="J23" s="60"/>
      <c r="K23" s="69">
        <f t="shared" si="1"/>
        <v>4.4000000000000004</v>
      </c>
    </row>
    <row r="24" spans="1:11">
      <c r="A24" s="56">
        <f t="shared" si="2"/>
        <v>22</v>
      </c>
      <c r="B24" s="57" t="s">
        <v>33</v>
      </c>
      <c r="C24" s="57" t="s">
        <v>21</v>
      </c>
      <c r="D24" s="58">
        <v>19</v>
      </c>
      <c r="E24" s="59">
        <f t="shared" si="0"/>
        <v>3.8</v>
      </c>
      <c r="F24" s="60"/>
      <c r="G24" s="61"/>
      <c r="H24" s="62"/>
      <c r="I24" s="61"/>
      <c r="J24" s="60"/>
      <c r="K24" s="69">
        <f t="shared" si="1"/>
        <v>3.8</v>
      </c>
    </row>
    <row r="25" spans="1:11">
      <c r="A25" s="56">
        <f t="shared" si="2"/>
        <v>23</v>
      </c>
      <c r="B25" s="57" t="s">
        <v>60</v>
      </c>
      <c r="C25" s="57" t="s">
        <v>35</v>
      </c>
      <c r="D25" s="58">
        <v>14</v>
      </c>
      <c r="E25" s="59">
        <f t="shared" si="0"/>
        <v>2.8</v>
      </c>
      <c r="F25" s="60"/>
      <c r="G25" s="61"/>
      <c r="H25" s="62"/>
      <c r="I25" s="61"/>
      <c r="J25" s="60"/>
      <c r="K25" s="69">
        <f t="shared" si="1"/>
        <v>2.8</v>
      </c>
    </row>
    <row r="26" spans="1:11">
      <c r="A26" s="56">
        <f t="shared" si="2"/>
        <v>24</v>
      </c>
      <c r="B26" s="57" t="s">
        <v>37</v>
      </c>
      <c r="C26" s="57" t="s">
        <v>35</v>
      </c>
      <c r="D26" s="58">
        <v>6</v>
      </c>
      <c r="E26" s="59">
        <f t="shared" si="0"/>
        <v>1.2</v>
      </c>
      <c r="F26" s="60"/>
      <c r="G26" s="61"/>
      <c r="H26" s="62"/>
      <c r="I26" s="61"/>
      <c r="J26" s="60"/>
      <c r="K26" s="69">
        <f t="shared" si="1"/>
        <v>1.2</v>
      </c>
    </row>
    <row r="27" spans="1:11">
      <c r="A27" s="56">
        <f t="shared" si="2"/>
        <v>25</v>
      </c>
      <c r="B27" s="57" t="s">
        <v>40</v>
      </c>
      <c r="C27" s="57"/>
      <c r="D27" s="58">
        <v>4</v>
      </c>
      <c r="E27" s="59">
        <f t="shared" si="0"/>
        <v>0.8</v>
      </c>
      <c r="F27" s="60"/>
      <c r="G27" s="61"/>
      <c r="H27" s="62"/>
      <c r="I27" s="61"/>
      <c r="J27" s="60"/>
      <c r="K27" s="69">
        <f t="shared" si="1"/>
        <v>0.8</v>
      </c>
    </row>
    <row r="28" spans="1:11">
      <c r="A28" s="56">
        <f t="shared" si="2"/>
        <v>26</v>
      </c>
      <c r="B28" s="57" t="s">
        <v>41</v>
      </c>
      <c r="C28" s="57" t="s">
        <v>21</v>
      </c>
      <c r="D28" s="58">
        <v>3</v>
      </c>
      <c r="E28" s="59">
        <f t="shared" si="0"/>
        <v>0.6</v>
      </c>
      <c r="F28" s="60"/>
      <c r="G28" s="61"/>
      <c r="H28" s="62"/>
      <c r="I28" s="61"/>
      <c r="J28" s="60"/>
      <c r="K28" s="69">
        <f t="shared" si="1"/>
        <v>0.6</v>
      </c>
    </row>
    <row r="29" spans="1:11">
      <c r="A29" s="56">
        <f t="shared" si="2"/>
        <v>27</v>
      </c>
      <c r="B29" s="57" t="s">
        <v>43</v>
      </c>
      <c r="C29" s="57" t="s">
        <v>14</v>
      </c>
      <c r="D29" s="58">
        <v>2</v>
      </c>
      <c r="E29" s="59">
        <f t="shared" si="0"/>
        <v>0.4</v>
      </c>
      <c r="F29" s="60"/>
      <c r="G29" s="61"/>
      <c r="H29" s="62"/>
      <c r="I29" s="61"/>
      <c r="J29" s="60"/>
      <c r="K29" s="69">
        <f t="shared" si="1"/>
        <v>0.4</v>
      </c>
    </row>
    <row r="30" spans="1:11">
      <c r="A30" s="56">
        <f t="shared" si="2"/>
        <v>28</v>
      </c>
      <c r="B30" s="57" t="s">
        <v>44</v>
      </c>
      <c r="C30" s="57" t="s">
        <v>14</v>
      </c>
      <c r="D30" s="58">
        <v>2</v>
      </c>
      <c r="E30" s="59">
        <f t="shared" si="0"/>
        <v>0.4</v>
      </c>
      <c r="F30" s="60"/>
      <c r="G30" s="61"/>
      <c r="H30" s="62"/>
      <c r="I30" s="61"/>
      <c r="J30" s="60"/>
      <c r="K30" s="69">
        <f t="shared" si="1"/>
        <v>0.4</v>
      </c>
    </row>
    <row r="31" spans="1:11">
      <c r="A31" s="56">
        <f t="shared" si="2"/>
        <v>29</v>
      </c>
      <c r="B31" s="57" t="s">
        <v>49</v>
      </c>
      <c r="C31" s="57" t="s">
        <v>35</v>
      </c>
      <c r="D31" s="58">
        <v>0</v>
      </c>
      <c r="E31" s="59">
        <f t="shared" si="0"/>
        <v>0</v>
      </c>
      <c r="F31" s="60"/>
      <c r="G31" s="61"/>
      <c r="H31" s="62"/>
      <c r="I31" s="61"/>
      <c r="J31" s="60"/>
      <c r="K31" s="69">
        <f t="shared" si="1"/>
        <v>0</v>
      </c>
    </row>
    <row r="32" spans="1:11">
      <c r="A32" s="56">
        <f t="shared" si="2"/>
        <v>30</v>
      </c>
      <c r="B32" s="57" t="s">
        <v>50</v>
      </c>
      <c r="C32" s="57" t="s">
        <v>35</v>
      </c>
      <c r="D32" s="58">
        <v>0</v>
      </c>
      <c r="E32" s="59">
        <f t="shared" si="0"/>
        <v>0</v>
      </c>
      <c r="F32" s="60"/>
      <c r="G32" s="61"/>
      <c r="H32" s="62"/>
      <c r="I32" s="61"/>
      <c r="J32" s="60"/>
      <c r="K32" s="69">
        <f t="shared" si="1"/>
        <v>0</v>
      </c>
    </row>
    <row r="33" spans="1:11">
      <c r="A33" s="56">
        <f t="shared" si="2"/>
        <v>31</v>
      </c>
      <c r="B33" s="57" t="s">
        <v>51</v>
      </c>
      <c r="C33" s="57" t="s">
        <v>35</v>
      </c>
      <c r="D33" s="58">
        <v>0</v>
      </c>
      <c r="E33" s="59">
        <f t="shared" si="0"/>
        <v>0</v>
      </c>
      <c r="F33" s="60"/>
      <c r="G33" s="61"/>
      <c r="H33" s="62"/>
      <c r="I33" s="61"/>
      <c r="J33" s="60"/>
      <c r="K33" s="69">
        <f t="shared" si="1"/>
        <v>0</v>
      </c>
    </row>
    <row r="34" spans="1:11">
      <c r="A34" s="56">
        <f t="shared" si="2"/>
        <v>32</v>
      </c>
      <c r="B34" s="57"/>
      <c r="C34" s="57"/>
      <c r="D34" s="63"/>
      <c r="E34" s="66"/>
      <c r="F34" s="64"/>
      <c r="G34" s="65"/>
      <c r="H34" s="62"/>
      <c r="I34" s="65"/>
      <c r="J34" s="64"/>
      <c r="K34" s="69">
        <f t="shared" si="1"/>
        <v>0</v>
      </c>
    </row>
    <row r="35" spans="1:11">
      <c r="A35" s="56">
        <f t="shared" si="2"/>
        <v>33</v>
      </c>
      <c r="B35" s="57"/>
      <c r="C35" s="57"/>
      <c r="D35" s="63"/>
      <c r="E35" s="66"/>
      <c r="F35" s="64"/>
      <c r="G35" s="65"/>
      <c r="H35" s="62"/>
      <c r="I35" s="65"/>
      <c r="J35" s="64"/>
      <c r="K35" s="69">
        <f t="shared" si="1"/>
        <v>0</v>
      </c>
    </row>
    <row r="36" spans="1:11">
      <c r="A36" s="56">
        <f t="shared" si="2"/>
        <v>34</v>
      </c>
      <c r="B36" s="57"/>
      <c r="C36" s="57"/>
      <c r="D36" s="63"/>
      <c r="E36" s="66"/>
      <c r="F36" s="64"/>
      <c r="G36" s="65"/>
      <c r="H36" s="62"/>
      <c r="I36" s="65"/>
      <c r="J36" s="64"/>
      <c r="K36" s="69">
        <f t="shared" si="1"/>
        <v>0</v>
      </c>
    </row>
  </sheetData>
  <autoFilter ref="K2:K36">
    <sortState ref="K2:K36">
      <sortCondition descending="1" ref="K2:K36"/>
    </sortState>
  </autoFilter>
  <mergeCells count="6">
    <mergeCell ref="D1:E1"/>
    <mergeCell ref="F1:G1"/>
    <mergeCell ref="H1:I1"/>
    <mergeCell ref="A1:A2"/>
    <mergeCell ref="B1:B2"/>
    <mergeCell ref="C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workbookViewId="0">
      <selection activeCell="J17" sqref="J17"/>
    </sheetView>
  </sheetViews>
  <sheetFormatPr defaultColWidth="9" defaultRowHeight="14.25" customHeight="1"/>
  <cols>
    <col min="1" max="2" width="9.140625" customWidth="1"/>
    <col min="3" max="3" width="23.28515625" customWidth="1"/>
    <col min="4" max="4" width="13.28515625" customWidth="1"/>
  </cols>
  <sheetData>
    <row r="1" spans="1:15" ht="14.25" customHeight="1">
      <c r="A1" s="130" t="s">
        <v>61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14.2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ht="46.5" customHeight="1">
      <c r="A3" s="128" t="s">
        <v>62</v>
      </c>
      <c r="B3" s="129" t="s">
        <v>63</v>
      </c>
      <c r="C3" s="129" t="s">
        <v>0</v>
      </c>
      <c r="D3" s="129" t="s">
        <v>1</v>
      </c>
      <c r="E3" s="122" t="s">
        <v>64</v>
      </c>
      <c r="F3" s="123"/>
      <c r="G3" s="124" t="s">
        <v>65</v>
      </c>
      <c r="H3" s="125"/>
      <c r="I3" s="126" t="s">
        <v>66</v>
      </c>
      <c r="J3" s="126"/>
      <c r="K3" s="127" t="s">
        <v>4</v>
      </c>
      <c r="L3" s="127"/>
      <c r="M3" s="40" t="s">
        <v>67</v>
      </c>
      <c r="N3" s="40" t="s">
        <v>68</v>
      </c>
      <c r="O3" s="41" t="s">
        <v>7</v>
      </c>
    </row>
    <row r="4" spans="1:15" ht="14.25" customHeight="1">
      <c r="A4" s="129"/>
      <c r="B4" s="129"/>
      <c r="C4" s="129"/>
      <c r="D4" s="129"/>
      <c r="E4" s="14" t="s">
        <v>10</v>
      </c>
      <c r="F4" s="15">
        <v>0.2</v>
      </c>
      <c r="G4" s="16" t="s">
        <v>10</v>
      </c>
      <c r="H4" s="16">
        <v>0.5</v>
      </c>
      <c r="I4" s="17" t="s">
        <v>12</v>
      </c>
      <c r="J4" s="17" t="s">
        <v>10</v>
      </c>
      <c r="K4" s="30" t="s">
        <v>12</v>
      </c>
      <c r="L4" s="30" t="s">
        <v>10</v>
      </c>
      <c r="M4" s="42" t="s">
        <v>10</v>
      </c>
      <c r="N4" s="42" t="s">
        <v>10</v>
      </c>
      <c r="O4" s="43" t="s">
        <v>10</v>
      </c>
    </row>
    <row r="5" spans="1:15" ht="14.25" customHeight="1">
      <c r="A5" s="18">
        <f t="shared" ref="A5:A36" si="0">A4+1</f>
        <v>1</v>
      </c>
      <c r="B5" s="49">
        <f t="shared" ref="B5:B11" si="1">RANK($O5,$O$5:$O$104)</f>
        <v>1</v>
      </c>
      <c r="C5" s="47" t="s">
        <v>29</v>
      </c>
      <c r="D5" s="47" t="s">
        <v>16</v>
      </c>
      <c r="E5" s="48">
        <v>347</v>
      </c>
      <c r="F5" s="20">
        <f t="shared" ref="F5:F11" si="2">E5*20/100</f>
        <v>69.400000000000006</v>
      </c>
      <c r="G5" s="21">
        <v>300</v>
      </c>
      <c r="H5" s="21">
        <f t="shared" ref="H5:H36" si="3">G5*50/100</f>
        <v>150</v>
      </c>
      <c r="I5" s="22">
        <v>2</v>
      </c>
      <c r="J5" s="22">
        <v>150</v>
      </c>
      <c r="K5" s="32" t="s">
        <v>69</v>
      </c>
      <c r="L5" s="33">
        <v>200</v>
      </c>
      <c r="M5" s="44">
        <v>12</v>
      </c>
      <c r="N5" s="44"/>
      <c r="O5" s="45">
        <f t="shared" ref="O5:O36" si="4">F5+H5+J5+L5+M5+N5</f>
        <v>581.4</v>
      </c>
    </row>
    <row r="6" spans="1:15" ht="14.25" customHeight="1">
      <c r="A6" s="18">
        <f t="shared" si="0"/>
        <v>2</v>
      </c>
      <c r="B6" s="49">
        <f t="shared" si="1"/>
        <v>2</v>
      </c>
      <c r="C6" s="47" t="s">
        <v>13</v>
      </c>
      <c r="D6" s="47" t="s">
        <v>14</v>
      </c>
      <c r="E6" s="48">
        <v>434</v>
      </c>
      <c r="F6" s="20">
        <f t="shared" si="2"/>
        <v>86.8</v>
      </c>
      <c r="G6" s="21">
        <v>150</v>
      </c>
      <c r="H6" s="21">
        <f t="shared" si="3"/>
        <v>75</v>
      </c>
      <c r="I6" s="22"/>
      <c r="J6" s="22"/>
      <c r="K6" s="32" t="s">
        <v>70</v>
      </c>
      <c r="L6" s="33">
        <v>160</v>
      </c>
      <c r="M6" s="44">
        <v>9</v>
      </c>
      <c r="N6" s="44"/>
      <c r="O6" s="45">
        <f t="shared" si="4"/>
        <v>330.8</v>
      </c>
    </row>
    <row r="7" spans="1:15" ht="14.25" customHeight="1">
      <c r="A7" s="18">
        <f t="shared" si="0"/>
        <v>3</v>
      </c>
      <c r="B7" s="49">
        <f t="shared" si="1"/>
        <v>3</v>
      </c>
      <c r="C7" s="47" t="s">
        <v>15</v>
      </c>
      <c r="D7" s="47" t="s">
        <v>16</v>
      </c>
      <c r="E7" s="48">
        <v>328</v>
      </c>
      <c r="F7" s="20">
        <f t="shared" si="2"/>
        <v>65.599999999999994</v>
      </c>
      <c r="G7" s="21"/>
      <c r="H7" s="21">
        <f t="shared" si="3"/>
        <v>0</v>
      </c>
      <c r="I7" s="22">
        <v>5</v>
      </c>
      <c r="J7" s="22">
        <v>90</v>
      </c>
      <c r="K7" s="32" t="s">
        <v>71</v>
      </c>
      <c r="L7" s="33">
        <v>130</v>
      </c>
      <c r="M7" s="44">
        <v>6</v>
      </c>
      <c r="N7" s="44"/>
      <c r="O7" s="45">
        <f t="shared" si="4"/>
        <v>291.60000000000002</v>
      </c>
    </row>
    <row r="8" spans="1:15" ht="14.25" customHeight="1">
      <c r="A8" s="18">
        <f t="shared" si="0"/>
        <v>4</v>
      </c>
      <c r="B8" s="49">
        <f t="shared" si="1"/>
        <v>5</v>
      </c>
      <c r="C8" s="47" t="s">
        <v>19</v>
      </c>
      <c r="D8" s="47" t="s">
        <v>14</v>
      </c>
      <c r="E8" s="48">
        <v>242</v>
      </c>
      <c r="F8" s="20">
        <f t="shared" si="2"/>
        <v>48.4</v>
      </c>
      <c r="G8" s="21"/>
      <c r="H8" s="21">
        <f t="shared" si="3"/>
        <v>0</v>
      </c>
      <c r="I8" s="22"/>
      <c r="J8" s="22"/>
      <c r="K8" s="32" t="s">
        <v>72</v>
      </c>
      <c r="L8" s="33">
        <v>100</v>
      </c>
      <c r="M8" s="44">
        <v>3</v>
      </c>
      <c r="N8" s="44"/>
      <c r="O8" s="45">
        <f t="shared" si="4"/>
        <v>151.4</v>
      </c>
    </row>
    <row r="9" spans="1:15" ht="14.25" customHeight="1">
      <c r="A9" s="18">
        <f t="shared" si="0"/>
        <v>5</v>
      </c>
      <c r="B9" s="49">
        <f t="shared" si="1"/>
        <v>6</v>
      </c>
      <c r="C9" s="47" t="s">
        <v>48</v>
      </c>
      <c r="D9" s="47" t="s">
        <v>14</v>
      </c>
      <c r="E9" s="48">
        <v>192</v>
      </c>
      <c r="F9" s="20">
        <f t="shared" si="2"/>
        <v>38.4</v>
      </c>
      <c r="G9" s="21"/>
      <c r="H9" s="21">
        <f t="shared" si="3"/>
        <v>0</v>
      </c>
      <c r="I9" s="22"/>
      <c r="J9" s="22"/>
      <c r="K9" s="32" t="s">
        <v>72</v>
      </c>
      <c r="L9" s="33">
        <v>100</v>
      </c>
      <c r="M9" s="44">
        <v>3</v>
      </c>
      <c r="N9" s="44"/>
      <c r="O9" s="45">
        <f t="shared" si="4"/>
        <v>141.4</v>
      </c>
    </row>
    <row r="10" spans="1:15" ht="14.25" customHeight="1">
      <c r="A10" s="18">
        <f t="shared" si="0"/>
        <v>6</v>
      </c>
      <c r="B10" s="49">
        <f t="shared" si="1"/>
        <v>7</v>
      </c>
      <c r="C10" s="47" t="s">
        <v>26</v>
      </c>
      <c r="D10" s="47" t="s">
        <v>27</v>
      </c>
      <c r="E10" s="48">
        <v>200</v>
      </c>
      <c r="F10" s="20">
        <f t="shared" si="2"/>
        <v>40</v>
      </c>
      <c r="G10" s="21"/>
      <c r="H10" s="21">
        <f t="shared" si="3"/>
        <v>0</v>
      </c>
      <c r="I10" s="22"/>
      <c r="J10" s="22"/>
      <c r="K10" s="32" t="s">
        <v>72</v>
      </c>
      <c r="L10" s="33">
        <v>100</v>
      </c>
      <c r="M10" s="44"/>
      <c r="N10" s="44"/>
      <c r="O10" s="45">
        <f t="shared" si="4"/>
        <v>140</v>
      </c>
    </row>
    <row r="11" spans="1:15" ht="14.25" customHeight="1">
      <c r="A11" s="18">
        <f t="shared" si="0"/>
        <v>7</v>
      </c>
      <c r="B11" s="49">
        <f t="shared" si="1"/>
        <v>8</v>
      </c>
      <c r="C11" s="47" t="s">
        <v>53</v>
      </c>
      <c r="D11" s="47" t="s">
        <v>14</v>
      </c>
      <c r="E11" s="48">
        <v>165</v>
      </c>
      <c r="F11" s="20">
        <f t="shared" si="2"/>
        <v>33</v>
      </c>
      <c r="G11" s="21"/>
      <c r="H11" s="21">
        <f t="shared" si="3"/>
        <v>0</v>
      </c>
      <c r="I11" s="24"/>
      <c r="J11" s="24"/>
      <c r="K11" s="32" t="s">
        <v>72</v>
      </c>
      <c r="L11" s="36">
        <v>100</v>
      </c>
      <c r="M11" s="46">
        <v>6</v>
      </c>
      <c r="N11" s="46"/>
      <c r="O11" s="45">
        <f t="shared" si="4"/>
        <v>139</v>
      </c>
    </row>
    <row r="12" spans="1:15" ht="14.25" customHeight="1">
      <c r="A12" s="18">
        <f t="shared" si="0"/>
        <v>8</v>
      </c>
      <c r="B12" s="50">
        <v>8</v>
      </c>
      <c r="C12" s="47" t="s">
        <v>73</v>
      </c>
      <c r="D12" s="47" t="s">
        <v>16</v>
      </c>
      <c r="E12" s="48"/>
      <c r="F12" s="48"/>
      <c r="G12" s="23"/>
      <c r="H12" s="21">
        <f t="shared" si="3"/>
        <v>0</v>
      </c>
      <c r="I12" s="24">
        <v>3</v>
      </c>
      <c r="J12" s="24">
        <v>120</v>
      </c>
      <c r="K12" s="32" t="s">
        <v>71</v>
      </c>
      <c r="L12" s="36">
        <v>130</v>
      </c>
      <c r="M12" s="46">
        <v>6</v>
      </c>
      <c r="N12" s="46"/>
      <c r="O12" s="45">
        <f t="shared" si="4"/>
        <v>256</v>
      </c>
    </row>
    <row r="13" spans="1:15" ht="14.25" customHeight="1">
      <c r="A13" s="18">
        <f t="shared" si="0"/>
        <v>9</v>
      </c>
      <c r="B13" s="49">
        <f>RANK($O13,$O$5:$O$104)</f>
        <v>9</v>
      </c>
      <c r="C13" s="47" t="s">
        <v>22</v>
      </c>
      <c r="D13" s="47" t="s">
        <v>21</v>
      </c>
      <c r="E13" s="48">
        <v>176</v>
      </c>
      <c r="F13" s="20">
        <f>E13*20/100</f>
        <v>35.200000000000003</v>
      </c>
      <c r="G13" s="21"/>
      <c r="H13" s="21">
        <f t="shared" si="3"/>
        <v>0</v>
      </c>
      <c r="I13" s="22"/>
      <c r="J13" s="22"/>
      <c r="K13" s="32" t="s">
        <v>59</v>
      </c>
      <c r="L13" s="33">
        <v>70</v>
      </c>
      <c r="M13" s="44"/>
      <c r="N13" s="44"/>
      <c r="O13" s="45">
        <f t="shared" si="4"/>
        <v>105.2</v>
      </c>
    </row>
    <row r="14" spans="1:15" ht="14.25" customHeight="1">
      <c r="A14" s="18">
        <f t="shared" si="0"/>
        <v>10</v>
      </c>
      <c r="B14" s="49">
        <f>RANK($O14,$O$5:$O$104)</f>
        <v>10</v>
      </c>
      <c r="C14" s="47" t="s">
        <v>20</v>
      </c>
      <c r="D14" s="47" t="s">
        <v>21</v>
      </c>
      <c r="E14" s="48">
        <v>159</v>
      </c>
      <c r="F14" s="20">
        <f>E14*20/100</f>
        <v>31.8</v>
      </c>
      <c r="G14" s="21"/>
      <c r="H14" s="21">
        <f t="shared" si="3"/>
        <v>0</v>
      </c>
      <c r="I14" s="22"/>
      <c r="J14" s="22"/>
      <c r="K14" s="32" t="s">
        <v>59</v>
      </c>
      <c r="L14" s="33">
        <v>70</v>
      </c>
      <c r="M14" s="44"/>
      <c r="N14" s="44"/>
      <c r="O14" s="45">
        <f t="shared" si="4"/>
        <v>101.8</v>
      </c>
    </row>
    <row r="15" spans="1:15" ht="14.25" customHeight="1">
      <c r="A15" s="18">
        <f t="shared" si="0"/>
        <v>11</v>
      </c>
      <c r="B15" s="49">
        <f>RANK($O15,$O$5:$O$104)</f>
        <v>11</v>
      </c>
      <c r="C15" s="47" t="s">
        <v>39</v>
      </c>
      <c r="D15" s="47" t="s">
        <v>21</v>
      </c>
      <c r="E15" s="48">
        <v>126</v>
      </c>
      <c r="F15" s="20">
        <f>E15*20/100</f>
        <v>25.2</v>
      </c>
      <c r="G15" s="21"/>
      <c r="H15" s="21">
        <f t="shared" si="3"/>
        <v>0</v>
      </c>
      <c r="I15" s="22"/>
      <c r="J15" s="22"/>
      <c r="K15" s="32" t="s">
        <v>59</v>
      </c>
      <c r="L15" s="33">
        <v>70</v>
      </c>
      <c r="M15" s="44"/>
      <c r="N15" s="44"/>
      <c r="O15" s="45">
        <f t="shared" si="4"/>
        <v>95.2</v>
      </c>
    </row>
    <row r="16" spans="1:15" ht="14.25" customHeight="1">
      <c r="A16" s="18">
        <f t="shared" si="0"/>
        <v>12</v>
      </c>
      <c r="B16" s="49">
        <f>RANK($O16,$O$5:$O$104)</f>
        <v>12</v>
      </c>
      <c r="C16" s="47" t="s">
        <v>32</v>
      </c>
      <c r="D16" s="47" t="s">
        <v>21</v>
      </c>
      <c r="E16" s="48">
        <v>4</v>
      </c>
      <c r="F16" s="20">
        <f>E16*20/100</f>
        <v>0.8</v>
      </c>
      <c r="G16" s="21"/>
      <c r="H16" s="21">
        <f t="shared" si="3"/>
        <v>0</v>
      </c>
      <c r="I16" s="22"/>
      <c r="J16" s="22"/>
      <c r="K16" s="32" t="s">
        <v>59</v>
      </c>
      <c r="L16" s="33">
        <v>70</v>
      </c>
      <c r="M16" s="44"/>
      <c r="N16" s="44"/>
      <c r="O16" s="45">
        <f t="shared" si="4"/>
        <v>70.8</v>
      </c>
    </row>
    <row r="17" spans="1:15" ht="14.25" customHeight="1">
      <c r="A17" s="18">
        <f t="shared" si="0"/>
        <v>13</v>
      </c>
      <c r="B17" s="50">
        <v>13</v>
      </c>
      <c r="C17" s="47" t="s">
        <v>74</v>
      </c>
      <c r="D17" s="47" t="s">
        <v>16</v>
      </c>
      <c r="E17" s="48"/>
      <c r="F17" s="48"/>
      <c r="G17" s="23"/>
      <c r="H17" s="21">
        <f t="shared" si="3"/>
        <v>0</v>
      </c>
      <c r="I17" s="24"/>
      <c r="J17" s="24"/>
      <c r="K17" s="32" t="s">
        <v>59</v>
      </c>
      <c r="L17" s="36">
        <v>70</v>
      </c>
      <c r="M17" s="46"/>
      <c r="N17" s="46"/>
      <c r="O17" s="45">
        <f t="shared" si="4"/>
        <v>70</v>
      </c>
    </row>
    <row r="18" spans="1:15" ht="14.25" customHeight="1">
      <c r="A18" s="18">
        <f t="shared" si="0"/>
        <v>14</v>
      </c>
      <c r="B18" s="49">
        <f t="shared" ref="B18:B25" si="5">RANK($O18,$O$5:$O$104)</f>
        <v>14</v>
      </c>
      <c r="C18" s="47" t="s">
        <v>17</v>
      </c>
      <c r="D18" s="47" t="s">
        <v>14</v>
      </c>
      <c r="E18" s="48">
        <v>312</v>
      </c>
      <c r="F18" s="20">
        <f t="shared" ref="F18:F25" si="6">E18*20/100</f>
        <v>62.4</v>
      </c>
      <c r="G18" s="21"/>
      <c r="H18" s="21">
        <f t="shared" si="3"/>
        <v>0</v>
      </c>
      <c r="I18" s="22"/>
      <c r="J18" s="22"/>
      <c r="K18" s="32"/>
      <c r="L18" s="33"/>
      <c r="M18" s="44">
        <v>3</v>
      </c>
      <c r="N18" s="44"/>
      <c r="O18" s="45">
        <f t="shared" si="4"/>
        <v>65.400000000000006</v>
      </c>
    </row>
    <row r="19" spans="1:15" ht="14.25" customHeight="1">
      <c r="A19" s="18">
        <f t="shared" si="0"/>
        <v>15</v>
      </c>
      <c r="B19" s="49">
        <f t="shared" si="5"/>
        <v>15</v>
      </c>
      <c r="C19" s="47" t="s">
        <v>58</v>
      </c>
      <c r="D19" s="47" t="s">
        <v>24</v>
      </c>
      <c r="E19" s="48">
        <v>193</v>
      </c>
      <c r="F19" s="20">
        <f t="shared" si="6"/>
        <v>38.6</v>
      </c>
      <c r="G19" s="21"/>
      <c r="H19" s="21">
        <f t="shared" si="3"/>
        <v>0</v>
      </c>
      <c r="I19" s="22"/>
      <c r="J19" s="22"/>
      <c r="K19" s="32"/>
      <c r="L19" s="33"/>
      <c r="M19" s="44">
        <v>6</v>
      </c>
      <c r="N19" s="44"/>
      <c r="O19" s="45">
        <f t="shared" si="4"/>
        <v>44.6</v>
      </c>
    </row>
    <row r="20" spans="1:15" ht="14.25" customHeight="1">
      <c r="A20" s="18">
        <f t="shared" si="0"/>
        <v>16</v>
      </c>
      <c r="B20" s="49">
        <f t="shared" si="5"/>
        <v>16</v>
      </c>
      <c r="C20" s="47" t="s">
        <v>28</v>
      </c>
      <c r="D20" s="47" t="s">
        <v>24</v>
      </c>
      <c r="E20" s="48">
        <v>174</v>
      </c>
      <c r="F20" s="20">
        <f t="shared" si="6"/>
        <v>34.799999999999997</v>
      </c>
      <c r="G20" s="21"/>
      <c r="H20" s="21">
        <f t="shared" si="3"/>
        <v>0</v>
      </c>
      <c r="I20" s="22"/>
      <c r="J20" s="22"/>
      <c r="K20" s="32"/>
      <c r="L20" s="33"/>
      <c r="M20" s="44">
        <v>3</v>
      </c>
      <c r="N20" s="44"/>
      <c r="O20" s="45">
        <f t="shared" si="4"/>
        <v>37.799999999999997</v>
      </c>
    </row>
    <row r="21" spans="1:15" ht="14.25" customHeight="1">
      <c r="A21" s="18">
        <f t="shared" si="0"/>
        <v>17</v>
      </c>
      <c r="B21" s="49">
        <f t="shared" si="5"/>
        <v>17</v>
      </c>
      <c r="C21" s="47" t="s">
        <v>47</v>
      </c>
      <c r="D21" s="47" t="s">
        <v>24</v>
      </c>
      <c r="E21" s="48">
        <v>156</v>
      </c>
      <c r="F21" s="20">
        <f t="shared" si="6"/>
        <v>31.2</v>
      </c>
      <c r="G21" s="21"/>
      <c r="H21" s="21">
        <f t="shared" si="3"/>
        <v>0</v>
      </c>
      <c r="I21" s="22"/>
      <c r="J21" s="22"/>
      <c r="K21" s="32"/>
      <c r="L21" s="33"/>
      <c r="M21" s="44">
        <v>3</v>
      </c>
      <c r="N21" s="44"/>
      <c r="O21" s="45">
        <f t="shared" si="4"/>
        <v>34.200000000000003</v>
      </c>
    </row>
    <row r="22" spans="1:15" ht="14.25" customHeight="1">
      <c r="A22" s="18">
        <f t="shared" si="0"/>
        <v>18</v>
      </c>
      <c r="B22" s="49">
        <f t="shared" si="5"/>
        <v>18</v>
      </c>
      <c r="C22" s="47" t="s">
        <v>46</v>
      </c>
      <c r="D22" s="47" t="s">
        <v>24</v>
      </c>
      <c r="E22" s="48">
        <v>132</v>
      </c>
      <c r="F22" s="20">
        <f t="shared" si="6"/>
        <v>26.4</v>
      </c>
      <c r="G22" s="21"/>
      <c r="H22" s="21">
        <f t="shared" si="3"/>
        <v>0</v>
      </c>
      <c r="I22" s="24"/>
      <c r="J22" s="24"/>
      <c r="K22" s="32"/>
      <c r="L22" s="36"/>
      <c r="M22" s="46"/>
      <c r="N22" s="46"/>
      <c r="O22" s="45">
        <f t="shared" si="4"/>
        <v>26.4</v>
      </c>
    </row>
    <row r="23" spans="1:15" ht="14.25" customHeight="1">
      <c r="A23" s="18">
        <f t="shared" si="0"/>
        <v>19</v>
      </c>
      <c r="B23" s="49">
        <f t="shared" si="5"/>
        <v>19</v>
      </c>
      <c r="C23" s="47" t="s">
        <v>30</v>
      </c>
      <c r="D23" s="47" t="s">
        <v>16</v>
      </c>
      <c r="E23" s="48">
        <v>36</v>
      </c>
      <c r="F23" s="20">
        <f t="shared" si="6"/>
        <v>7.2</v>
      </c>
      <c r="G23" s="21">
        <v>1</v>
      </c>
      <c r="H23" s="21">
        <f t="shared" si="3"/>
        <v>0.5</v>
      </c>
      <c r="I23" s="22"/>
      <c r="J23" s="22"/>
      <c r="K23" s="32"/>
      <c r="L23" s="33"/>
      <c r="M23" s="44"/>
      <c r="N23" s="44"/>
      <c r="O23" s="45">
        <f t="shared" si="4"/>
        <v>7.7</v>
      </c>
    </row>
    <row r="24" spans="1:15" ht="14.25" customHeight="1">
      <c r="A24" s="18">
        <f t="shared" si="0"/>
        <v>20</v>
      </c>
      <c r="B24" s="49">
        <f t="shared" si="5"/>
        <v>20</v>
      </c>
      <c r="C24" s="47" t="s">
        <v>18</v>
      </c>
      <c r="D24" s="47" t="s">
        <v>16</v>
      </c>
      <c r="E24" s="48">
        <v>36</v>
      </c>
      <c r="F24" s="20">
        <f t="shared" si="6"/>
        <v>7.2</v>
      </c>
      <c r="G24" s="21"/>
      <c r="H24" s="21">
        <f t="shared" si="3"/>
        <v>0</v>
      </c>
      <c r="I24" s="22"/>
      <c r="J24" s="22"/>
      <c r="K24" s="32"/>
      <c r="L24" s="33"/>
      <c r="M24" s="44"/>
      <c r="N24" s="44"/>
      <c r="O24" s="45">
        <f t="shared" si="4"/>
        <v>7.2</v>
      </c>
    </row>
    <row r="25" spans="1:15" ht="14.25" customHeight="1">
      <c r="A25" s="18">
        <f t="shared" si="0"/>
        <v>21</v>
      </c>
      <c r="B25" s="49">
        <f t="shared" si="5"/>
        <v>21</v>
      </c>
      <c r="C25" s="47" t="s">
        <v>25</v>
      </c>
      <c r="D25" s="47" t="s">
        <v>16</v>
      </c>
      <c r="E25" s="48">
        <v>24</v>
      </c>
      <c r="F25" s="20">
        <f t="shared" si="6"/>
        <v>4.8</v>
      </c>
      <c r="G25" s="21"/>
      <c r="H25" s="21">
        <f t="shared" si="3"/>
        <v>0</v>
      </c>
      <c r="I25" s="22"/>
      <c r="J25" s="22"/>
      <c r="K25" s="32"/>
      <c r="L25" s="33"/>
      <c r="M25" s="44"/>
      <c r="N25" s="44"/>
      <c r="O25" s="45">
        <f t="shared" si="4"/>
        <v>4.8</v>
      </c>
    </row>
    <row r="26" spans="1:15" ht="14.25" customHeight="1">
      <c r="A26" s="18">
        <f t="shared" si="0"/>
        <v>22</v>
      </c>
      <c r="B26" s="50"/>
      <c r="C26" s="47" t="s">
        <v>75</v>
      </c>
      <c r="D26" s="47" t="s">
        <v>16</v>
      </c>
      <c r="E26" s="48"/>
      <c r="F26" s="48"/>
      <c r="G26" s="23"/>
      <c r="H26" s="21">
        <f t="shared" si="3"/>
        <v>0</v>
      </c>
      <c r="I26" s="24"/>
      <c r="J26" s="24"/>
      <c r="K26" s="32"/>
      <c r="L26" s="36"/>
      <c r="M26" s="46">
        <v>3</v>
      </c>
      <c r="N26" s="46"/>
      <c r="O26" s="45">
        <f t="shared" si="4"/>
        <v>3</v>
      </c>
    </row>
    <row r="27" spans="1:15" ht="14.25" customHeight="1">
      <c r="A27" s="18">
        <f t="shared" si="0"/>
        <v>23</v>
      </c>
      <c r="B27" s="49">
        <f t="shared" ref="B27:B38" si="7">RANK($O27,$O$5:$O$104)</f>
        <v>23</v>
      </c>
      <c r="C27" s="47" t="s">
        <v>31</v>
      </c>
      <c r="D27" s="47" t="s">
        <v>16</v>
      </c>
      <c r="E27" s="48">
        <v>11</v>
      </c>
      <c r="F27" s="20">
        <f t="shared" ref="F27:F38" si="8">E27*20/100</f>
        <v>2.2000000000000002</v>
      </c>
      <c r="G27" s="21"/>
      <c r="H27" s="21">
        <f t="shared" si="3"/>
        <v>0</v>
      </c>
      <c r="I27" s="22"/>
      <c r="J27" s="22"/>
      <c r="K27" s="32"/>
      <c r="L27" s="33"/>
      <c r="M27" s="44"/>
      <c r="N27" s="44"/>
      <c r="O27" s="45">
        <f t="shared" si="4"/>
        <v>2.2000000000000002</v>
      </c>
    </row>
    <row r="28" spans="1:15" ht="14.25" customHeight="1">
      <c r="A28" s="18">
        <f t="shared" si="0"/>
        <v>24</v>
      </c>
      <c r="B28" s="49">
        <f t="shared" si="7"/>
        <v>24</v>
      </c>
      <c r="C28" s="47" t="s">
        <v>34</v>
      </c>
      <c r="D28" s="47" t="s">
        <v>38</v>
      </c>
      <c r="E28" s="48">
        <v>10</v>
      </c>
      <c r="F28" s="20">
        <f t="shared" si="8"/>
        <v>2</v>
      </c>
      <c r="G28" s="21"/>
      <c r="H28" s="21">
        <f t="shared" si="3"/>
        <v>0</v>
      </c>
      <c r="I28" s="22"/>
      <c r="J28" s="22"/>
      <c r="K28" s="32"/>
      <c r="L28" s="33"/>
      <c r="M28" s="44"/>
      <c r="N28" s="44"/>
      <c r="O28" s="45">
        <f t="shared" si="4"/>
        <v>2</v>
      </c>
    </row>
    <row r="29" spans="1:15" ht="14.25" customHeight="1">
      <c r="A29" s="18">
        <f t="shared" si="0"/>
        <v>25</v>
      </c>
      <c r="B29" s="49">
        <f t="shared" si="7"/>
        <v>25</v>
      </c>
      <c r="C29" s="47" t="s">
        <v>33</v>
      </c>
      <c r="D29" s="47" t="s">
        <v>21</v>
      </c>
      <c r="E29" s="48">
        <v>4</v>
      </c>
      <c r="F29" s="20">
        <f t="shared" si="8"/>
        <v>0.8</v>
      </c>
      <c r="G29" s="21"/>
      <c r="H29" s="21">
        <f t="shared" si="3"/>
        <v>0</v>
      </c>
      <c r="I29" s="22"/>
      <c r="J29" s="22"/>
      <c r="K29" s="32"/>
      <c r="L29" s="33"/>
      <c r="M29" s="44"/>
      <c r="N29" s="44"/>
      <c r="O29" s="45">
        <f t="shared" si="4"/>
        <v>0.8</v>
      </c>
    </row>
    <row r="30" spans="1:15" ht="14.25" customHeight="1">
      <c r="A30" s="18">
        <f t="shared" si="0"/>
        <v>26</v>
      </c>
      <c r="B30" s="49">
        <f t="shared" si="7"/>
        <v>26</v>
      </c>
      <c r="C30" s="47" t="s">
        <v>60</v>
      </c>
      <c r="D30" s="47" t="s">
        <v>35</v>
      </c>
      <c r="E30" s="48">
        <v>3</v>
      </c>
      <c r="F30" s="20">
        <f t="shared" si="8"/>
        <v>0.6</v>
      </c>
      <c r="G30" s="21"/>
      <c r="H30" s="21">
        <f t="shared" si="3"/>
        <v>0</v>
      </c>
      <c r="I30" s="22"/>
      <c r="J30" s="22"/>
      <c r="K30" s="32"/>
      <c r="L30" s="33"/>
      <c r="M30" s="44"/>
      <c r="N30" s="44"/>
      <c r="O30" s="45">
        <f t="shared" si="4"/>
        <v>0.6</v>
      </c>
    </row>
    <row r="31" spans="1:15" ht="14.25" customHeight="1">
      <c r="A31" s="18">
        <f t="shared" si="0"/>
        <v>27</v>
      </c>
      <c r="B31" s="49">
        <f t="shared" si="7"/>
        <v>27</v>
      </c>
      <c r="C31" s="47" t="s">
        <v>37</v>
      </c>
      <c r="D31" s="47" t="s">
        <v>35</v>
      </c>
      <c r="E31" s="48">
        <v>1</v>
      </c>
      <c r="F31" s="20">
        <f t="shared" si="8"/>
        <v>0.2</v>
      </c>
      <c r="G31" s="21"/>
      <c r="H31" s="21">
        <f t="shared" si="3"/>
        <v>0</v>
      </c>
      <c r="I31" s="22"/>
      <c r="J31" s="22"/>
      <c r="K31" s="32"/>
      <c r="L31" s="33"/>
      <c r="M31" s="44"/>
      <c r="N31" s="44"/>
      <c r="O31" s="45">
        <f t="shared" si="4"/>
        <v>0.2</v>
      </c>
    </row>
    <row r="32" spans="1:15" ht="14.25" customHeight="1">
      <c r="A32" s="18">
        <f t="shared" si="0"/>
        <v>28</v>
      </c>
      <c r="B32" s="49">
        <f t="shared" si="7"/>
        <v>27</v>
      </c>
      <c r="C32" s="47" t="s">
        <v>40</v>
      </c>
      <c r="D32" s="47"/>
      <c r="E32" s="48">
        <v>1</v>
      </c>
      <c r="F32" s="20">
        <f t="shared" si="8"/>
        <v>0.2</v>
      </c>
      <c r="G32" s="21"/>
      <c r="H32" s="21">
        <f t="shared" si="3"/>
        <v>0</v>
      </c>
      <c r="I32" s="22"/>
      <c r="J32" s="22"/>
      <c r="K32" s="32"/>
      <c r="L32" s="33"/>
      <c r="M32" s="44"/>
      <c r="N32" s="44"/>
      <c r="O32" s="45">
        <f t="shared" si="4"/>
        <v>0.2</v>
      </c>
    </row>
    <row r="33" spans="1:15" ht="14.25" customHeight="1">
      <c r="A33" s="18">
        <f t="shared" si="0"/>
        <v>29</v>
      </c>
      <c r="B33" s="49">
        <f t="shared" si="7"/>
        <v>27</v>
      </c>
      <c r="C33" s="47" t="s">
        <v>41</v>
      </c>
      <c r="D33" s="47" t="s">
        <v>21</v>
      </c>
      <c r="E33" s="48">
        <v>1</v>
      </c>
      <c r="F33" s="20">
        <f t="shared" si="8"/>
        <v>0.2</v>
      </c>
      <c r="G33" s="21"/>
      <c r="H33" s="21">
        <f t="shared" si="3"/>
        <v>0</v>
      </c>
      <c r="I33" s="22"/>
      <c r="J33" s="22"/>
      <c r="K33" s="32"/>
      <c r="L33" s="33"/>
      <c r="M33" s="44"/>
      <c r="N33" s="44"/>
      <c r="O33" s="45">
        <f t="shared" si="4"/>
        <v>0.2</v>
      </c>
    </row>
    <row r="34" spans="1:15" ht="14.25" customHeight="1">
      <c r="A34" s="18">
        <f t="shared" si="0"/>
        <v>30</v>
      </c>
      <c r="B34" s="49">
        <f t="shared" si="7"/>
        <v>30</v>
      </c>
      <c r="C34" s="47" t="s">
        <v>43</v>
      </c>
      <c r="D34" s="47" t="s">
        <v>14</v>
      </c>
      <c r="E34" s="48">
        <v>0</v>
      </c>
      <c r="F34" s="20">
        <f t="shared" si="8"/>
        <v>0</v>
      </c>
      <c r="G34" s="21"/>
      <c r="H34" s="21">
        <f t="shared" si="3"/>
        <v>0</v>
      </c>
      <c r="I34" s="22"/>
      <c r="J34" s="22"/>
      <c r="K34" s="32"/>
      <c r="L34" s="33"/>
      <c r="M34" s="44"/>
      <c r="N34" s="44"/>
      <c r="O34" s="45">
        <f t="shared" si="4"/>
        <v>0</v>
      </c>
    </row>
    <row r="35" spans="1:15" ht="14.25" customHeight="1">
      <c r="A35" s="18">
        <f t="shared" si="0"/>
        <v>31</v>
      </c>
      <c r="B35" s="49">
        <f t="shared" si="7"/>
        <v>30</v>
      </c>
      <c r="C35" s="47" t="s">
        <v>44</v>
      </c>
      <c r="D35" s="47" t="s">
        <v>14</v>
      </c>
      <c r="E35" s="48">
        <v>0</v>
      </c>
      <c r="F35" s="20">
        <f t="shared" si="8"/>
        <v>0</v>
      </c>
      <c r="G35" s="21"/>
      <c r="H35" s="21">
        <f t="shared" si="3"/>
        <v>0</v>
      </c>
      <c r="I35" s="22"/>
      <c r="J35" s="22"/>
      <c r="K35" s="32"/>
      <c r="L35" s="33"/>
      <c r="M35" s="44"/>
      <c r="N35" s="44"/>
      <c r="O35" s="45">
        <f t="shared" si="4"/>
        <v>0</v>
      </c>
    </row>
    <row r="36" spans="1:15" ht="14.25" customHeight="1">
      <c r="A36" s="18">
        <f t="shared" si="0"/>
        <v>32</v>
      </c>
      <c r="B36" s="51">
        <f t="shared" si="7"/>
        <v>30</v>
      </c>
      <c r="C36" s="47" t="s">
        <v>76</v>
      </c>
      <c r="D36" s="47" t="s">
        <v>35</v>
      </c>
      <c r="E36" s="48">
        <v>0</v>
      </c>
      <c r="F36" s="20">
        <f t="shared" si="8"/>
        <v>0</v>
      </c>
      <c r="G36" s="21"/>
      <c r="H36" s="21">
        <f t="shared" si="3"/>
        <v>0</v>
      </c>
      <c r="I36" s="22"/>
      <c r="J36" s="22"/>
      <c r="K36" s="32"/>
      <c r="L36" s="33"/>
      <c r="M36" s="44"/>
      <c r="N36" s="44"/>
      <c r="O36" s="45">
        <f t="shared" si="4"/>
        <v>0</v>
      </c>
    </row>
    <row r="37" spans="1:15" ht="14.25" customHeight="1">
      <c r="A37" s="18">
        <f t="shared" ref="A37:A68" si="9">A36+1</f>
        <v>33</v>
      </c>
      <c r="B37" s="51">
        <f t="shared" si="7"/>
        <v>30</v>
      </c>
      <c r="C37" s="47" t="s">
        <v>50</v>
      </c>
      <c r="D37" s="47" t="s">
        <v>35</v>
      </c>
      <c r="E37" s="48">
        <v>0</v>
      </c>
      <c r="F37" s="20">
        <f t="shared" si="8"/>
        <v>0</v>
      </c>
      <c r="G37" s="21"/>
      <c r="H37" s="21">
        <f t="shared" ref="H37:H68" si="10">G37*50/100</f>
        <v>0</v>
      </c>
      <c r="I37" s="22"/>
      <c r="J37" s="22"/>
      <c r="K37" s="32"/>
      <c r="L37" s="33"/>
      <c r="M37" s="44"/>
      <c r="N37" s="44"/>
      <c r="O37" s="45">
        <f t="shared" ref="O37:O68" si="11">F37+H37+J37+L37+M37+N37</f>
        <v>0</v>
      </c>
    </row>
    <row r="38" spans="1:15" ht="14.25" customHeight="1">
      <c r="A38" s="18">
        <f t="shared" si="9"/>
        <v>34</v>
      </c>
      <c r="B38" s="51">
        <f t="shared" si="7"/>
        <v>30</v>
      </c>
      <c r="C38" s="47" t="s">
        <v>51</v>
      </c>
      <c r="D38" s="47" t="s">
        <v>35</v>
      </c>
      <c r="E38" s="48">
        <v>0</v>
      </c>
      <c r="F38" s="20">
        <f t="shared" si="8"/>
        <v>0</v>
      </c>
      <c r="G38" s="21"/>
      <c r="H38" s="21">
        <f t="shared" si="10"/>
        <v>0</v>
      </c>
      <c r="I38" s="22"/>
      <c r="J38" s="22"/>
      <c r="K38" s="32"/>
      <c r="L38" s="33"/>
      <c r="M38" s="44"/>
      <c r="N38" s="44"/>
      <c r="O38" s="45">
        <f t="shared" si="11"/>
        <v>0</v>
      </c>
    </row>
    <row r="39" spans="1:15" ht="14.25" customHeight="1">
      <c r="A39" s="18">
        <f t="shared" si="9"/>
        <v>35</v>
      </c>
      <c r="B39" s="18"/>
      <c r="C39" s="47"/>
      <c r="D39" s="47"/>
      <c r="E39" s="48"/>
      <c r="F39" s="48"/>
      <c r="G39" s="23"/>
      <c r="H39" s="21">
        <f t="shared" si="10"/>
        <v>0</v>
      </c>
      <c r="I39" s="24"/>
      <c r="J39" s="24"/>
      <c r="K39" s="32"/>
      <c r="L39" s="36"/>
      <c r="M39" s="46"/>
      <c r="N39" s="46"/>
      <c r="O39" s="45">
        <f t="shared" si="11"/>
        <v>0</v>
      </c>
    </row>
    <row r="40" spans="1:15" ht="14.25" customHeight="1">
      <c r="A40" s="18">
        <f t="shared" si="9"/>
        <v>36</v>
      </c>
      <c r="B40" s="18"/>
      <c r="C40" s="47"/>
      <c r="D40" s="47"/>
      <c r="E40" s="48"/>
      <c r="F40" s="48"/>
      <c r="G40" s="23"/>
      <c r="H40" s="21">
        <f t="shared" si="10"/>
        <v>0</v>
      </c>
      <c r="I40" s="24"/>
      <c r="J40" s="24"/>
      <c r="K40" s="32"/>
      <c r="L40" s="36"/>
      <c r="M40" s="46"/>
      <c r="N40" s="46"/>
      <c r="O40" s="45">
        <f t="shared" si="11"/>
        <v>0</v>
      </c>
    </row>
    <row r="41" spans="1:15" ht="14.25" customHeight="1">
      <c r="A41" s="18">
        <f t="shared" si="9"/>
        <v>37</v>
      </c>
      <c r="B41" s="18"/>
      <c r="C41" s="47"/>
      <c r="D41" s="47"/>
      <c r="E41" s="48"/>
      <c r="F41" s="48"/>
      <c r="G41" s="23"/>
      <c r="H41" s="21">
        <f t="shared" si="10"/>
        <v>0</v>
      </c>
      <c r="I41" s="24"/>
      <c r="J41" s="24"/>
      <c r="K41" s="32"/>
      <c r="L41" s="36"/>
      <c r="M41" s="46"/>
      <c r="N41" s="46"/>
      <c r="O41" s="45">
        <f t="shared" si="11"/>
        <v>0</v>
      </c>
    </row>
    <row r="42" spans="1:15" ht="14.25" customHeight="1">
      <c r="A42" s="18">
        <f t="shared" si="9"/>
        <v>38</v>
      </c>
      <c r="B42" s="18"/>
      <c r="C42" s="47"/>
      <c r="D42" s="47"/>
      <c r="E42" s="48"/>
      <c r="F42" s="48"/>
      <c r="G42" s="23"/>
      <c r="H42" s="21">
        <f t="shared" si="10"/>
        <v>0</v>
      </c>
      <c r="I42" s="24"/>
      <c r="J42" s="24"/>
      <c r="K42" s="32"/>
      <c r="L42" s="36"/>
      <c r="M42" s="46"/>
      <c r="N42" s="46"/>
      <c r="O42" s="45">
        <f t="shared" si="11"/>
        <v>0</v>
      </c>
    </row>
    <row r="43" spans="1:15" ht="14.25" customHeight="1">
      <c r="A43" s="18">
        <f t="shared" si="9"/>
        <v>39</v>
      </c>
      <c r="B43" s="18"/>
      <c r="C43" s="47"/>
      <c r="D43" s="47"/>
      <c r="E43" s="48"/>
      <c r="F43" s="48"/>
      <c r="G43" s="23"/>
      <c r="H43" s="21">
        <f t="shared" si="10"/>
        <v>0</v>
      </c>
      <c r="I43" s="24"/>
      <c r="J43" s="24"/>
      <c r="K43" s="32"/>
      <c r="L43" s="36"/>
      <c r="M43" s="46"/>
      <c r="N43" s="46"/>
      <c r="O43" s="45">
        <f t="shared" si="11"/>
        <v>0</v>
      </c>
    </row>
    <row r="44" spans="1:15" ht="14.25" customHeight="1">
      <c r="A44" s="18">
        <f t="shared" si="9"/>
        <v>40</v>
      </c>
      <c r="B44" s="18"/>
      <c r="C44" s="47"/>
      <c r="D44" s="47"/>
      <c r="E44" s="48"/>
      <c r="F44" s="48"/>
      <c r="G44" s="23"/>
      <c r="H44" s="21">
        <f t="shared" si="10"/>
        <v>0</v>
      </c>
      <c r="I44" s="24"/>
      <c r="J44" s="24"/>
      <c r="K44" s="32"/>
      <c r="L44" s="36"/>
      <c r="M44" s="46"/>
      <c r="N44" s="46"/>
      <c r="O44" s="45">
        <f t="shared" si="11"/>
        <v>0</v>
      </c>
    </row>
    <row r="45" spans="1:15" ht="14.25" customHeight="1">
      <c r="A45" s="18">
        <f t="shared" si="9"/>
        <v>41</v>
      </c>
      <c r="B45" s="18"/>
      <c r="C45" s="47"/>
      <c r="D45" s="47"/>
      <c r="E45" s="48"/>
      <c r="F45" s="48"/>
      <c r="G45" s="23"/>
      <c r="H45" s="21">
        <f t="shared" si="10"/>
        <v>0</v>
      </c>
      <c r="I45" s="24"/>
      <c r="J45" s="24"/>
      <c r="K45" s="32"/>
      <c r="L45" s="36"/>
      <c r="M45" s="46"/>
      <c r="N45" s="46"/>
      <c r="O45" s="45">
        <f t="shared" si="11"/>
        <v>0</v>
      </c>
    </row>
    <row r="46" spans="1:15" ht="14.25" customHeight="1">
      <c r="A46" s="18">
        <f t="shared" si="9"/>
        <v>42</v>
      </c>
      <c r="B46" s="18"/>
      <c r="C46" s="47"/>
      <c r="D46" s="47"/>
      <c r="E46" s="48"/>
      <c r="F46" s="48"/>
      <c r="G46" s="23"/>
      <c r="H46" s="21">
        <f t="shared" si="10"/>
        <v>0</v>
      </c>
      <c r="I46" s="24"/>
      <c r="J46" s="24"/>
      <c r="K46" s="32"/>
      <c r="L46" s="36"/>
      <c r="M46" s="46"/>
      <c r="N46" s="46"/>
      <c r="O46" s="45">
        <f t="shared" si="11"/>
        <v>0</v>
      </c>
    </row>
    <row r="47" spans="1:15" ht="14.25" customHeight="1">
      <c r="A47" s="18">
        <f t="shared" si="9"/>
        <v>43</v>
      </c>
      <c r="B47" s="18"/>
      <c r="C47" s="47"/>
      <c r="D47" s="47"/>
      <c r="E47" s="48"/>
      <c r="F47" s="48"/>
      <c r="G47" s="23"/>
      <c r="H47" s="21">
        <f t="shared" si="10"/>
        <v>0</v>
      </c>
      <c r="I47" s="24"/>
      <c r="J47" s="24"/>
      <c r="K47" s="32"/>
      <c r="L47" s="36"/>
      <c r="M47" s="46"/>
      <c r="N47" s="46"/>
      <c r="O47" s="45">
        <f t="shared" si="11"/>
        <v>0</v>
      </c>
    </row>
    <row r="48" spans="1:15" ht="14.25" customHeight="1">
      <c r="A48" s="18">
        <f t="shared" si="9"/>
        <v>44</v>
      </c>
      <c r="B48" s="18"/>
      <c r="C48" s="47"/>
      <c r="D48" s="47"/>
      <c r="E48" s="48"/>
      <c r="F48" s="48"/>
      <c r="G48" s="23"/>
      <c r="H48" s="21">
        <f t="shared" si="10"/>
        <v>0</v>
      </c>
      <c r="I48" s="24"/>
      <c r="J48" s="24"/>
      <c r="K48" s="32"/>
      <c r="L48" s="36"/>
      <c r="M48" s="46"/>
      <c r="N48" s="46"/>
      <c r="O48" s="45">
        <f t="shared" si="11"/>
        <v>0</v>
      </c>
    </row>
    <row r="49" spans="1:15" ht="14.25" customHeight="1">
      <c r="A49" s="18">
        <f t="shared" si="9"/>
        <v>45</v>
      </c>
      <c r="B49" s="18"/>
      <c r="C49" s="47"/>
      <c r="D49" s="47"/>
      <c r="E49" s="48"/>
      <c r="F49" s="48"/>
      <c r="G49" s="23"/>
      <c r="H49" s="21">
        <f t="shared" si="10"/>
        <v>0</v>
      </c>
      <c r="I49" s="24"/>
      <c r="J49" s="24"/>
      <c r="K49" s="32"/>
      <c r="L49" s="36"/>
      <c r="M49" s="46"/>
      <c r="N49" s="46"/>
      <c r="O49" s="45">
        <f t="shared" si="11"/>
        <v>0</v>
      </c>
    </row>
    <row r="50" spans="1:15" ht="14.25" customHeight="1">
      <c r="A50" s="18">
        <f t="shared" si="9"/>
        <v>46</v>
      </c>
      <c r="B50" s="18"/>
      <c r="C50" s="47"/>
      <c r="D50" s="47"/>
      <c r="E50" s="48"/>
      <c r="F50" s="48"/>
      <c r="G50" s="23"/>
      <c r="H50" s="21">
        <f t="shared" si="10"/>
        <v>0</v>
      </c>
      <c r="I50" s="24"/>
      <c r="J50" s="24"/>
      <c r="K50" s="32"/>
      <c r="L50" s="36"/>
      <c r="M50" s="46"/>
      <c r="N50" s="46"/>
      <c r="O50" s="45">
        <f t="shared" si="11"/>
        <v>0</v>
      </c>
    </row>
    <row r="51" spans="1:15" ht="14.25" customHeight="1">
      <c r="A51" s="18">
        <f t="shared" si="9"/>
        <v>47</v>
      </c>
      <c r="B51" s="18"/>
      <c r="C51" s="47"/>
      <c r="D51" s="47"/>
      <c r="E51" s="48"/>
      <c r="F51" s="48"/>
      <c r="G51" s="23"/>
      <c r="H51" s="21">
        <f t="shared" si="10"/>
        <v>0</v>
      </c>
      <c r="I51" s="24"/>
      <c r="J51" s="24"/>
      <c r="K51" s="32"/>
      <c r="L51" s="36"/>
      <c r="M51" s="46"/>
      <c r="N51" s="46"/>
      <c r="O51" s="45">
        <f t="shared" si="11"/>
        <v>0</v>
      </c>
    </row>
    <row r="52" spans="1:15" ht="14.25" customHeight="1">
      <c r="A52" s="18">
        <f t="shared" si="9"/>
        <v>48</v>
      </c>
      <c r="B52" s="18"/>
      <c r="C52" s="47"/>
      <c r="D52" s="47"/>
      <c r="E52" s="48"/>
      <c r="F52" s="48"/>
      <c r="G52" s="23"/>
      <c r="H52" s="21">
        <f t="shared" si="10"/>
        <v>0</v>
      </c>
      <c r="I52" s="24"/>
      <c r="J52" s="24"/>
      <c r="K52" s="32"/>
      <c r="L52" s="36"/>
      <c r="M52" s="46"/>
      <c r="N52" s="46"/>
      <c r="O52" s="45">
        <f t="shared" si="11"/>
        <v>0</v>
      </c>
    </row>
    <row r="53" spans="1:15" ht="14.25" customHeight="1">
      <c r="A53" s="18">
        <f t="shared" si="9"/>
        <v>49</v>
      </c>
      <c r="B53" s="18"/>
      <c r="C53" s="47"/>
      <c r="D53" s="47"/>
      <c r="E53" s="48"/>
      <c r="F53" s="48"/>
      <c r="G53" s="23"/>
      <c r="H53" s="21">
        <f t="shared" si="10"/>
        <v>0</v>
      </c>
      <c r="I53" s="24"/>
      <c r="J53" s="24"/>
      <c r="K53" s="32"/>
      <c r="L53" s="36"/>
      <c r="M53" s="46"/>
      <c r="N53" s="46"/>
      <c r="O53" s="45">
        <f t="shared" si="11"/>
        <v>0</v>
      </c>
    </row>
    <row r="54" spans="1:15" ht="14.25" customHeight="1">
      <c r="A54" s="18">
        <f t="shared" si="9"/>
        <v>50</v>
      </c>
      <c r="B54" s="18"/>
      <c r="C54" s="47"/>
      <c r="D54" s="47"/>
      <c r="E54" s="48"/>
      <c r="F54" s="48"/>
      <c r="G54" s="23"/>
      <c r="H54" s="21">
        <f t="shared" si="10"/>
        <v>0</v>
      </c>
      <c r="I54" s="24"/>
      <c r="J54" s="24"/>
      <c r="K54" s="32"/>
      <c r="L54" s="36"/>
      <c r="M54" s="46"/>
      <c r="N54" s="46"/>
      <c r="O54" s="45">
        <f t="shared" si="11"/>
        <v>0</v>
      </c>
    </row>
    <row r="55" spans="1:15" ht="14.25" customHeight="1">
      <c r="A55" s="18">
        <f t="shared" si="9"/>
        <v>51</v>
      </c>
      <c r="B55" s="18"/>
      <c r="C55" s="47"/>
      <c r="D55" s="47"/>
      <c r="E55" s="48"/>
      <c r="F55" s="48"/>
      <c r="G55" s="23"/>
      <c r="H55" s="21">
        <f t="shared" si="10"/>
        <v>0</v>
      </c>
      <c r="I55" s="24"/>
      <c r="J55" s="24"/>
      <c r="K55" s="32"/>
      <c r="L55" s="36"/>
      <c r="M55" s="46"/>
      <c r="N55" s="46"/>
      <c r="O55" s="45">
        <f t="shared" si="11"/>
        <v>0</v>
      </c>
    </row>
    <row r="56" spans="1:15" ht="14.25" customHeight="1">
      <c r="A56" s="18">
        <f t="shared" si="9"/>
        <v>52</v>
      </c>
      <c r="B56" s="18"/>
      <c r="C56" s="47"/>
      <c r="D56" s="47"/>
      <c r="E56" s="48"/>
      <c r="F56" s="48"/>
      <c r="G56" s="23"/>
      <c r="H56" s="21">
        <f t="shared" si="10"/>
        <v>0</v>
      </c>
      <c r="I56" s="24"/>
      <c r="J56" s="24"/>
      <c r="K56" s="32"/>
      <c r="L56" s="36"/>
      <c r="M56" s="46"/>
      <c r="N56" s="46"/>
      <c r="O56" s="45">
        <f t="shared" si="11"/>
        <v>0</v>
      </c>
    </row>
    <row r="57" spans="1:15" ht="14.25" customHeight="1">
      <c r="A57" s="18">
        <f t="shared" si="9"/>
        <v>53</v>
      </c>
      <c r="B57" s="18"/>
      <c r="C57" s="47"/>
      <c r="D57" s="47"/>
      <c r="E57" s="48"/>
      <c r="F57" s="48"/>
      <c r="G57" s="23"/>
      <c r="H57" s="21">
        <f t="shared" si="10"/>
        <v>0</v>
      </c>
      <c r="I57" s="24"/>
      <c r="J57" s="24"/>
      <c r="K57" s="32"/>
      <c r="L57" s="36"/>
      <c r="M57" s="46"/>
      <c r="N57" s="46"/>
      <c r="O57" s="45">
        <f t="shared" si="11"/>
        <v>0</v>
      </c>
    </row>
    <row r="58" spans="1:15" ht="14.25" customHeight="1">
      <c r="A58" s="18">
        <f t="shared" si="9"/>
        <v>54</v>
      </c>
      <c r="B58" s="18"/>
      <c r="C58" s="47"/>
      <c r="D58" s="47"/>
      <c r="E58" s="48"/>
      <c r="F58" s="48"/>
      <c r="G58" s="23"/>
      <c r="H58" s="21">
        <f t="shared" si="10"/>
        <v>0</v>
      </c>
      <c r="I58" s="24"/>
      <c r="J58" s="24"/>
      <c r="K58" s="32"/>
      <c r="L58" s="36"/>
      <c r="M58" s="46"/>
      <c r="N58" s="46"/>
      <c r="O58" s="45">
        <f t="shared" si="11"/>
        <v>0</v>
      </c>
    </row>
    <row r="59" spans="1:15" ht="14.25" customHeight="1">
      <c r="A59" s="18">
        <f t="shared" si="9"/>
        <v>55</v>
      </c>
      <c r="B59" s="18"/>
      <c r="C59" s="47"/>
      <c r="D59" s="47"/>
      <c r="E59" s="48"/>
      <c r="F59" s="48"/>
      <c r="G59" s="23"/>
      <c r="H59" s="21">
        <f t="shared" si="10"/>
        <v>0</v>
      </c>
      <c r="I59" s="24"/>
      <c r="J59" s="24"/>
      <c r="K59" s="32"/>
      <c r="L59" s="36"/>
      <c r="M59" s="46"/>
      <c r="N59" s="46"/>
      <c r="O59" s="45">
        <f t="shared" si="11"/>
        <v>0</v>
      </c>
    </row>
    <row r="60" spans="1:15" ht="14.25" customHeight="1">
      <c r="A60" s="18">
        <f t="shared" si="9"/>
        <v>56</v>
      </c>
      <c r="B60" s="18"/>
      <c r="C60" s="47"/>
      <c r="D60" s="47"/>
      <c r="E60" s="48"/>
      <c r="F60" s="48"/>
      <c r="G60" s="23"/>
      <c r="H60" s="21">
        <f t="shared" si="10"/>
        <v>0</v>
      </c>
      <c r="I60" s="24"/>
      <c r="J60" s="24"/>
      <c r="K60" s="32"/>
      <c r="L60" s="36"/>
      <c r="M60" s="46"/>
      <c r="N60" s="46"/>
      <c r="O60" s="45">
        <f t="shared" si="11"/>
        <v>0</v>
      </c>
    </row>
    <row r="61" spans="1:15" ht="14.25" customHeight="1">
      <c r="A61" s="18">
        <f t="shared" si="9"/>
        <v>57</v>
      </c>
      <c r="B61" s="18"/>
      <c r="C61" s="47"/>
      <c r="D61" s="47"/>
      <c r="E61" s="48"/>
      <c r="F61" s="48"/>
      <c r="G61" s="23"/>
      <c r="H61" s="21">
        <f t="shared" si="10"/>
        <v>0</v>
      </c>
      <c r="I61" s="24"/>
      <c r="J61" s="24"/>
      <c r="K61" s="32"/>
      <c r="L61" s="36"/>
      <c r="M61" s="46"/>
      <c r="N61" s="46"/>
      <c r="O61" s="45">
        <f t="shared" si="11"/>
        <v>0</v>
      </c>
    </row>
    <row r="62" spans="1:15" ht="14.25" customHeight="1">
      <c r="A62" s="18">
        <f t="shared" si="9"/>
        <v>58</v>
      </c>
      <c r="B62" s="18"/>
      <c r="C62" s="47"/>
      <c r="D62" s="47"/>
      <c r="E62" s="48"/>
      <c r="F62" s="48"/>
      <c r="G62" s="23"/>
      <c r="H62" s="21">
        <f t="shared" si="10"/>
        <v>0</v>
      </c>
      <c r="I62" s="24"/>
      <c r="J62" s="24"/>
      <c r="K62" s="32"/>
      <c r="L62" s="36"/>
      <c r="M62" s="46"/>
      <c r="N62" s="46"/>
      <c r="O62" s="45">
        <f t="shared" si="11"/>
        <v>0</v>
      </c>
    </row>
    <row r="63" spans="1:15" ht="14.25" customHeight="1">
      <c r="A63" s="18">
        <f t="shared" si="9"/>
        <v>59</v>
      </c>
      <c r="B63" s="18"/>
      <c r="C63" s="47"/>
      <c r="D63" s="47"/>
      <c r="E63" s="48"/>
      <c r="F63" s="48"/>
      <c r="G63" s="23"/>
      <c r="H63" s="21">
        <f t="shared" si="10"/>
        <v>0</v>
      </c>
      <c r="I63" s="24"/>
      <c r="J63" s="24"/>
      <c r="K63" s="32"/>
      <c r="L63" s="36"/>
      <c r="M63" s="46"/>
      <c r="N63" s="46"/>
      <c r="O63" s="45">
        <f t="shared" si="11"/>
        <v>0</v>
      </c>
    </row>
    <row r="64" spans="1:15" ht="14.25" customHeight="1">
      <c r="A64" s="18">
        <f t="shared" si="9"/>
        <v>60</v>
      </c>
      <c r="B64" s="18"/>
      <c r="C64" s="47"/>
      <c r="D64" s="47"/>
      <c r="E64" s="48"/>
      <c r="F64" s="48"/>
      <c r="G64" s="23"/>
      <c r="H64" s="21">
        <f t="shared" si="10"/>
        <v>0</v>
      </c>
      <c r="I64" s="24"/>
      <c r="J64" s="24"/>
      <c r="K64" s="32"/>
      <c r="L64" s="36"/>
      <c r="M64" s="46"/>
      <c r="N64" s="46"/>
      <c r="O64" s="45">
        <f t="shared" si="11"/>
        <v>0</v>
      </c>
    </row>
    <row r="65" spans="1:15" ht="14.25" customHeight="1">
      <c r="A65" s="18">
        <f t="shared" si="9"/>
        <v>61</v>
      </c>
      <c r="B65" s="18"/>
      <c r="C65" s="47"/>
      <c r="D65" s="47"/>
      <c r="E65" s="48"/>
      <c r="F65" s="48"/>
      <c r="G65" s="23"/>
      <c r="H65" s="21">
        <f t="shared" si="10"/>
        <v>0</v>
      </c>
      <c r="I65" s="24"/>
      <c r="J65" s="24"/>
      <c r="K65" s="32"/>
      <c r="L65" s="36"/>
      <c r="M65" s="46"/>
      <c r="N65" s="46"/>
      <c r="O65" s="45">
        <f t="shared" si="11"/>
        <v>0</v>
      </c>
    </row>
    <row r="66" spans="1:15" ht="14.25" customHeight="1">
      <c r="A66" s="18">
        <f t="shared" si="9"/>
        <v>62</v>
      </c>
      <c r="B66" s="18"/>
      <c r="C66" s="47"/>
      <c r="D66" s="47"/>
      <c r="E66" s="48"/>
      <c r="F66" s="48"/>
      <c r="G66" s="23"/>
      <c r="H66" s="21">
        <f t="shared" si="10"/>
        <v>0</v>
      </c>
      <c r="I66" s="24"/>
      <c r="J66" s="24"/>
      <c r="K66" s="32"/>
      <c r="L66" s="36"/>
      <c r="M66" s="46"/>
      <c r="N66" s="46"/>
      <c r="O66" s="45">
        <f t="shared" si="11"/>
        <v>0</v>
      </c>
    </row>
    <row r="67" spans="1:15" ht="14.25" customHeight="1">
      <c r="A67" s="18">
        <f t="shared" si="9"/>
        <v>63</v>
      </c>
      <c r="B67" s="18"/>
      <c r="C67" s="47"/>
      <c r="D67" s="47"/>
      <c r="E67" s="48"/>
      <c r="F67" s="48"/>
      <c r="G67" s="23"/>
      <c r="H67" s="21">
        <f t="shared" si="10"/>
        <v>0</v>
      </c>
      <c r="I67" s="24"/>
      <c r="J67" s="24"/>
      <c r="K67" s="32"/>
      <c r="L67" s="36"/>
      <c r="M67" s="46"/>
      <c r="N67" s="46"/>
      <c r="O67" s="45">
        <f t="shared" si="11"/>
        <v>0</v>
      </c>
    </row>
    <row r="68" spans="1:15" ht="14.25" customHeight="1">
      <c r="A68" s="18">
        <f t="shared" si="9"/>
        <v>64</v>
      </c>
      <c r="B68" s="18"/>
      <c r="C68" s="47"/>
      <c r="D68" s="47"/>
      <c r="E68" s="48"/>
      <c r="F68" s="48"/>
      <c r="G68" s="23"/>
      <c r="H68" s="21">
        <f t="shared" si="10"/>
        <v>0</v>
      </c>
      <c r="I68" s="24"/>
      <c r="J68" s="24"/>
      <c r="K68" s="32"/>
      <c r="L68" s="36"/>
      <c r="M68" s="46"/>
      <c r="N68" s="46"/>
      <c r="O68" s="45">
        <f t="shared" si="11"/>
        <v>0</v>
      </c>
    </row>
    <row r="69" spans="1:15" ht="14.25" customHeight="1">
      <c r="A69" s="18">
        <f t="shared" ref="A69:A104" si="12">A68+1</f>
        <v>65</v>
      </c>
      <c r="B69" s="18"/>
      <c r="C69" s="47"/>
      <c r="D69" s="47"/>
      <c r="E69" s="48"/>
      <c r="F69" s="48"/>
      <c r="G69" s="23"/>
      <c r="H69" s="21">
        <f t="shared" ref="H69:H104" si="13">G69*50/100</f>
        <v>0</v>
      </c>
      <c r="I69" s="24"/>
      <c r="J69" s="24"/>
      <c r="K69" s="32"/>
      <c r="L69" s="36"/>
      <c r="M69" s="46"/>
      <c r="N69" s="46"/>
      <c r="O69" s="45">
        <f t="shared" ref="O69:O104" si="14">F69+H69+J69+L69+M69+N69</f>
        <v>0</v>
      </c>
    </row>
    <row r="70" spans="1:15" ht="14.25" customHeight="1">
      <c r="A70" s="18">
        <f t="shared" si="12"/>
        <v>66</v>
      </c>
      <c r="B70" s="18"/>
      <c r="C70" s="47"/>
      <c r="D70" s="47"/>
      <c r="E70" s="48"/>
      <c r="F70" s="48"/>
      <c r="G70" s="23"/>
      <c r="H70" s="21">
        <f t="shared" si="13"/>
        <v>0</v>
      </c>
      <c r="I70" s="24"/>
      <c r="J70" s="24"/>
      <c r="K70" s="32"/>
      <c r="L70" s="36"/>
      <c r="M70" s="46"/>
      <c r="N70" s="46"/>
      <c r="O70" s="45">
        <f t="shared" si="14"/>
        <v>0</v>
      </c>
    </row>
    <row r="71" spans="1:15" ht="14.25" customHeight="1">
      <c r="A71" s="18">
        <f t="shared" si="12"/>
        <v>67</v>
      </c>
      <c r="B71" s="18"/>
      <c r="C71" s="47"/>
      <c r="D71" s="47"/>
      <c r="E71" s="48"/>
      <c r="F71" s="48"/>
      <c r="G71" s="23"/>
      <c r="H71" s="21">
        <f t="shared" si="13"/>
        <v>0</v>
      </c>
      <c r="I71" s="24"/>
      <c r="J71" s="24"/>
      <c r="K71" s="32"/>
      <c r="L71" s="36"/>
      <c r="M71" s="46"/>
      <c r="N71" s="46"/>
      <c r="O71" s="45">
        <f t="shared" si="14"/>
        <v>0</v>
      </c>
    </row>
    <row r="72" spans="1:15" ht="14.25" customHeight="1">
      <c r="A72" s="18">
        <f t="shared" si="12"/>
        <v>68</v>
      </c>
      <c r="B72" s="18"/>
      <c r="C72" s="47"/>
      <c r="D72" s="47"/>
      <c r="E72" s="48"/>
      <c r="F72" s="48"/>
      <c r="G72" s="23"/>
      <c r="H72" s="21">
        <f t="shared" si="13"/>
        <v>0</v>
      </c>
      <c r="I72" s="24"/>
      <c r="J72" s="24"/>
      <c r="K72" s="32"/>
      <c r="L72" s="36"/>
      <c r="M72" s="46"/>
      <c r="N72" s="46"/>
      <c r="O72" s="45">
        <f t="shared" si="14"/>
        <v>0</v>
      </c>
    </row>
    <row r="73" spans="1:15" ht="14.25" customHeight="1">
      <c r="A73" s="18">
        <f t="shared" si="12"/>
        <v>69</v>
      </c>
      <c r="B73" s="18"/>
      <c r="C73" s="47"/>
      <c r="D73" s="47"/>
      <c r="E73" s="48"/>
      <c r="F73" s="48"/>
      <c r="G73" s="23"/>
      <c r="H73" s="21">
        <f t="shared" si="13"/>
        <v>0</v>
      </c>
      <c r="I73" s="24"/>
      <c r="J73" s="24"/>
      <c r="K73" s="32"/>
      <c r="L73" s="36"/>
      <c r="M73" s="46"/>
      <c r="N73" s="46"/>
      <c r="O73" s="45">
        <f t="shared" si="14"/>
        <v>0</v>
      </c>
    </row>
    <row r="74" spans="1:15" ht="14.25" customHeight="1">
      <c r="A74" s="18">
        <f t="shared" si="12"/>
        <v>70</v>
      </c>
      <c r="B74" s="18"/>
      <c r="C74" s="47"/>
      <c r="D74" s="47"/>
      <c r="E74" s="48"/>
      <c r="F74" s="48"/>
      <c r="G74" s="23"/>
      <c r="H74" s="21">
        <f t="shared" si="13"/>
        <v>0</v>
      </c>
      <c r="I74" s="24"/>
      <c r="J74" s="24"/>
      <c r="K74" s="32"/>
      <c r="L74" s="36"/>
      <c r="M74" s="46"/>
      <c r="N74" s="46"/>
      <c r="O74" s="45">
        <f t="shared" si="14"/>
        <v>0</v>
      </c>
    </row>
    <row r="75" spans="1:15" ht="14.25" customHeight="1">
      <c r="A75" s="18">
        <f t="shared" si="12"/>
        <v>71</v>
      </c>
      <c r="B75" s="18"/>
      <c r="C75" s="47"/>
      <c r="D75" s="47"/>
      <c r="E75" s="48"/>
      <c r="F75" s="48"/>
      <c r="G75" s="23"/>
      <c r="H75" s="21">
        <f t="shared" si="13"/>
        <v>0</v>
      </c>
      <c r="I75" s="24"/>
      <c r="J75" s="24"/>
      <c r="K75" s="32"/>
      <c r="L75" s="36"/>
      <c r="M75" s="46"/>
      <c r="N75" s="46"/>
      <c r="O75" s="45">
        <f t="shared" si="14"/>
        <v>0</v>
      </c>
    </row>
    <row r="76" spans="1:15" ht="14.25" customHeight="1">
      <c r="A76" s="18">
        <f t="shared" si="12"/>
        <v>72</v>
      </c>
      <c r="B76" s="18"/>
      <c r="C76" s="47"/>
      <c r="D76" s="47"/>
      <c r="E76" s="48"/>
      <c r="F76" s="48"/>
      <c r="G76" s="23"/>
      <c r="H76" s="21">
        <f t="shared" si="13"/>
        <v>0</v>
      </c>
      <c r="I76" s="24"/>
      <c r="J76" s="24"/>
      <c r="K76" s="32"/>
      <c r="L76" s="36"/>
      <c r="M76" s="46"/>
      <c r="N76" s="46"/>
      <c r="O76" s="45">
        <f t="shared" si="14"/>
        <v>0</v>
      </c>
    </row>
    <row r="77" spans="1:15" ht="14.25" customHeight="1">
      <c r="A77" s="18">
        <f t="shared" si="12"/>
        <v>73</v>
      </c>
      <c r="B77" s="18"/>
      <c r="C77" s="47"/>
      <c r="D77" s="47"/>
      <c r="E77" s="48"/>
      <c r="F77" s="48"/>
      <c r="G77" s="23"/>
      <c r="H77" s="21">
        <f t="shared" si="13"/>
        <v>0</v>
      </c>
      <c r="I77" s="24"/>
      <c r="J77" s="24"/>
      <c r="K77" s="32"/>
      <c r="L77" s="36"/>
      <c r="M77" s="46"/>
      <c r="N77" s="46"/>
      <c r="O77" s="45">
        <f t="shared" si="14"/>
        <v>0</v>
      </c>
    </row>
    <row r="78" spans="1:15" ht="14.25" customHeight="1">
      <c r="A78" s="18">
        <f t="shared" si="12"/>
        <v>74</v>
      </c>
      <c r="B78" s="18"/>
      <c r="C78" s="47"/>
      <c r="D78" s="47"/>
      <c r="E78" s="48"/>
      <c r="F78" s="48"/>
      <c r="G78" s="23"/>
      <c r="H78" s="21">
        <f t="shared" si="13"/>
        <v>0</v>
      </c>
      <c r="I78" s="24"/>
      <c r="J78" s="24"/>
      <c r="K78" s="32"/>
      <c r="L78" s="36"/>
      <c r="M78" s="46"/>
      <c r="N78" s="46"/>
      <c r="O78" s="45">
        <f t="shared" si="14"/>
        <v>0</v>
      </c>
    </row>
    <row r="79" spans="1:15" ht="14.25" customHeight="1">
      <c r="A79" s="18">
        <f t="shared" si="12"/>
        <v>75</v>
      </c>
      <c r="B79" s="18"/>
      <c r="C79" s="47"/>
      <c r="D79" s="47"/>
      <c r="E79" s="48"/>
      <c r="F79" s="48"/>
      <c r="G79" s="23"/>
      <c r="H79" s="21">
        <f t="shared" si="13"/>
        <v>0</v>
      </c>
      <c r="I79" s="24"/>
      <c r="J79" s="24"/>
      <c r="K79" s="32"/>
      <c r="L79" s="36"/>
      <c r="M79" s="46"/>
      <c r="N79" s="46"/>
      <c r="O79" s="45">
        <f t="shared" si="14"/>
        <v>0</v>
      </c>
    </row>
    <row r="80" spans="1:15" ht="14.25" customHeight="1">
      <c r="A80" s="18">
        <f t="shared" si="12"/>
        <v>76</v>
      </c>
      <c r="B80" s="18"/>
      <c r="C80" s="47"/>
      <c r="D80" s="47"/>
      <c r="E80" s="48"/>
      <c r="F80" s="48"/>
      <c r="G80" s="23"/>
      <c r="H80" s="21">
        <f t="shared" si="13"/>
        <v>0</v>
      </c>
      <c r="I80" s="24"/>
      <c r="J80" s="24"/>
      <c r="K80" s="32"/>
      <c r="L80" s="36"/>
      <c r="M80" s="46"/>
      <c r="N80" s="46"/>
      <c r="O80" s="45">
        <f t="shared" si="14"/>
        <v>0</v>
      </c>
    </row>
    <row r="81" spans="1:15" ht="14.25" customHeight="1">
      <c r="A81" s="18">
        <f t="shared" si="12"/>
        <v>77</v>
      </c>
      <c r="B81" s="18"/>
      <c r="C81" s="47"/>
      <c r="D81" s="47"/>
      <c r="E81" s="48"/>
      <c r="F81" s="48"/>
      <c r="G81" s="23"/>
      <c r="H81" s="21">
        <f t="shared" si="13"/>
        <v>0</v>
      </c>
      <c r="I81" s="24"/>
      <c r="J81" s="24"/>
      <c r="K81" s="32"/>
      <c r="L81" s="36"/>
      <c r="M81" s="46"/>
      <c r="N81" s="46"/>
      <c r="O81" s="45">
        <f t="shared" si="14"/>
        <v>0</v>
      </c>
    </row>
    <row r="82" spans="1:15" ht="14.25" customHeight="1">
      <c r="A82" s="18">
        <f t="shared" si="12"/>
        <v>78</v>
      </c>
      <c r="B82" s="18"/>
      <c r="C82" s="47"/>
      <c r="D82" s="47"/>
      <c r="E82" s="48"/>
      <c r="F82" s="48"/>
      <c r="G82" s="23"/>
      <c r="H82" s="21">
        <f t="shared" si="13"/>
        <v>0</v>
      </c>
      <c r="I82" s="24"/>
      <c r="J82" s="24"/>
      <c r="K82" s="32"/>
      <c r="L82" s="36"/>
      <c r="M82" s="46"/>
      <c r="N82" s="46"/>
      <c r="O82" s="45">
        <f t="shared" si="14"/>
        <v>0</v>
      </c>
    </row>
    <row r="83" spans="1:15" ht="14.25" customHeight="1">
      <c r="A83" s="18">
        <f t="shared" si="12"/>
        <v>79</v>
      </c>
      <c r="B83" s="18"/>
      <c r="C83" s="47"/>
      <c r="D83" s="47"/>
      <c r="E83" s="48"/>
      <c r="F83" s="48"/>
      <c r="G83" s="23"/>
      <c r="H83" s="21">
        <f t="shared" si="13"/>
        <v>0</v>
      </c>
      <c r="I83" s="24"/>
      <c r="J83" s="24"/>
      <c r="K83" s="32"/>
      <c r="L83" s="36"/>
      <c r="M83" s="46"/>
      <c r="N83" s="46"/>
      <c r="O83" s="45">
        <f t="shared" si="14"/>
        <v>0</v>
      </c>
    </row>
    <row r="84" spans="1:15" ht="14.25" customHeight="1">
      <c r="A84" s="18">
        <f t="shared" si="12"/>
        <v>80</v>
      </c>
      <c r="B84" s="18"/>
      <c r="C84" s="47"/>
      <c r="D84" s="47"/>
      <c r="E84" s="48"/>
      <c r="F84" s="48"/>
      <c r="G84" s="23"/>
      <c r="H84" s="21">
        <f t="shared" si="13"/>
        <v>0</v>
      </c>
      <c r="I84" s="24"/>
      <c r="J84" s="24"/>
      <c r="K84" s="32"/>
      <c r="L84" s="36"/>
      <c r="M84" s="46"/>
      <c r="N84" s="46"/>
      <c r="O84" s="45">
        <f t="shared" si="14"/>
        <v>0</v>
      </c>
    </row>
    <row r="85" spans="1:15" ht="14.25" customHeight="1">
      <c r="A85" s="18">
        <f t="shared" si="12"/>
        <v>81</v>
      </c>
      <c r="B85" s="18"/>
      <c r="C85" s="47"/>
      <c r="D85" s="47"/>
      <c r="E85" s="48"/>
      <c r="F85" s="48"/>
      <c r="G85" s="23"/>
      <c r="H85" s="21">
        <f t="shared" si="13"/>
        <v>0</v>
      </c>
      <c r="I85" s="24"/>
      <c r="J85" s="24"/>
      <c r="K85" s="32"/>
      <c r="L85" s="36"/>
      <c r="M85" s="46"/>
      <c r="N85" s="46"/>
      <c r="O85" s="45">
        <f t="shared" si="14"/>
        <v>0</v>
      </c>
    </row>
    <row r="86" spans="1:15" ht="14.25" customHeight="1">
      <c r="A86" s="18">
        <f t="shared" si="12"/>
        <v>82</v>
      </c>
      <c r="B86" s="18"/>
      <c r="C86" s="47"/>
      <c r="D86" s="47"/>
      <c r="E86" s="48"/>
      <c r="F86" s="48"/>
      <c r="G86" s="23"/>
      <c r="H86" s="21">
        <f t="shared" si="13"/>
        <v>0</v>
      </c>
      <c r="I86" s="24"/>
      <c r="J86" s="24"/>
      <c r="K86" s="32"/>
      <c r="L86" s="36"/>
      <c r="M86" s="46"/>
      <c r="N86" s="46"/>
      <c r="O86" s="45">
        <f t="shared" si="14"/>
        <v>0</v>
      </c>
    </row>
    <row r="87" spans="1:15" ht="14.25" customHeight="1">
      <c r="A87" s="18">
        <f t="shared" si="12"/>
        <v>83</v>
      </c>
      <c r="B87" s="18"/>
      <c r="C87" s="47"/>
      <c r="D87" s="47"/>
      <c r="E87" s="48"/>
      <c r="F87" s="48"/>
      <c r="G87" s="23"/>
      <c r="H87" s="21">
        <f t="shared" si="13"/>
        <v>0</v>
      </c>
      <c r="I87" s="24"/>
      <c r="J87" s="24"/>
      <c r="K87" s="32"/>
      <c r="L87" s="36"/>
      <c r="M87" s="46"/>
      <c r="N87" s="46"/>
      <c r="O87" s="45">
        <f t="shared" si="14"/>
        <v>0</v>
      </c>
    </row>
    <row r="88" spans="1:15" ht="14.25" customHeight="1">
      <c r="A88" s="18">
        <f t="shared" si="12"/>
        <v>84</v>
      </c>
      <c r="B88" s="18"/>
      <c r="C88" s="47"/>
      <c r="D88" s="47"/>
      <c r="E88" s="48"/>
      <c r="F88" s="48"/>
      <c r="G88" s="23"/>
      <c r="H88" s="21">
        <f t="shared" si="13"/>
        <v>0</v>
      </c>
      <c r="I88" s="24"/>
      <c r="J88" s="24"/>
      <c r="K88" s="32"/>
      <c r="L88" s="36"/>
      <c r="M88" s="46"/>
      <c r="N88" s="46"/>
      <c r="O88" s="45">
        <f t="shared" si="14"/>
        <v>0</v>
      </c>
    </row>
    <row r="89" spans="1:15" ht="14.25" customHeight="1">
      <c r="A89" s="18">
        <f t="shared" si="12"/>
        <v>85</v>
      </c>
      <c r="B89" s="18"/>
      <c r="C89" s="47"/>
      <c r="D89" s="47"/>
      <c r="E89" s="48"/>
      <c r="F89" s="48"/>
      <c r="G89" s="23"/>
      <c r="H89" s="21">
        <f t="shared" si="13"/>
        <v>0</v>
      </c>
      <c r="I89" s="24"/>
      <c r="J89" s="24"/>
      <c r="K89" s="32"/>
      <c r="L89" s="36"/>
      <c r="M89" s="46"/>
      <c r="N89" s="46"/>
      <c r="O89" s="45">
        <f t="shared" si="14"/>
        <v>0</v>
      </c>
    </row>
    <row r="90" spans="1:15" ht="14.25" customHeight="1">
      <c r="A90" s="18">
        <f t="shared" si="12"/>
        <v>86</v>
      </c>
      <c r="B90" s="18"/>
      <c r="C90" s="47"/>
      <c r="D90" s="47"/>
      <c r="E90" s="48"/>
      <c r="F90" s="48"/>
      <c r="G90" s="23"/>
      <c r="H90" s="21">
        <f t="shared" si="13"/>
        <v>0</v>
      </c>
      <c r="I90" s="24"/>
      <c r="J90" s="24"/>
      <c r="K90" s="32"/>
      <c r="L90" s="36"/>
      <c r="M90" s="46"/>
      <c r="N90" s="46"/>
      <c r="O90" s="45">
        <f t="shared" si="14"/>
        <v>0</v>
      </c>
    </row>
    <row r="91" spans="1:15" ht="14.25" customHeight="1">
      <c r="A91" s="18">
        <f t="shared" si="12"/>
        <v>87</v>
      </c>
      <c r="B91" s="18"/>
      <c r="C91" s="47"/>
      <c r="D91" s="47"/>
      <c r="E91" s="48"/>
      <c r="F91" s="48"/>
      <c r="G91" s="23"/>
      <c r="H91" s="21">
        <f t="shared" si="13"/>
        <v>0</v>
      </c>
      <c r="I91" s="24"/>
      <c r="J91" s="24"/>
      <c r="K91" s="32"/>
      <c r="L91" s="36"/>
      <c r="M91" s="46"/>
      <c r="N91" s="46"/>
      <c r="O91" s="45">
        <f t="shared" si="14"/>
        <v>0</v>
      </c>
    </row>
    <row r="92" spans="1:15" ht="14.25" customHeight="1">
      <c r="A92" s="18">
        <f t="shared" si="12"/>
        <v>88</v>
      </c>
      <c r="B92" s="18"/>
      <c r="C92" s="47"/>
      <c r="D92" s="47"/>
      <c r="E92" s="48"/>
      <c r="F92" s="48"/>
      <c r="G92" s="23"/>
      <c r="H92" s="21">
        <f t="shared" si="13"/>
        <v>0</v>
      </c>
      <c r="I92" s="24"/>
      <c r="J92" s="24"/>
      <c r="K92" s="32"/>
      <c r="L92" s="36"/>
      <c r="M92" s="46"/>
      <c r="N92" s="46"/>
      <c r="O92" s="45">
        <f t="shared" si="14"/>
        <v>0</v>
      </c>
    </row>
    <row r="93" spans="1:15" ht="14.25" customHeight="1">
      <c r="A93" s="18">
        <f t="shared" si="12"/>
        <v>89</v>
      </c>
      <c r="B93" s="18"/>
      <c r="C93" s="47"/>
      <c r="D93" s="47"/>
      <c r="E93" s="48"/>
      <c r="F93" s="48"/>
      <c r="G93" s="23"/>
      <c r="H93" s="21">
        <f t="shared" si="13"/>
        <v>0</v>
      </c>
      <c r="I93" s="24"/>
      <c r="J93" s="24"/>
      <c r="K93" s="32"/>
      <c r="L93" s="36"/>
      <c r="M93" s="46"/>
      <c r="N93" s="46"/>
      <c r="O93" s="45">
        <f t="shared" si="14"/>
        <v>0</v>
      </c>
    </row>
    <row r="94" spans="1:15" ht="14.25" customHeight="1">
      <c r="A94" s="18">
        <f t="shared" si="12"/>
        <v>90</v>
      </c>
      <c r="B94" s="18"/>
      <c r="C94" s="47"/>
      <c r="D94" s="47"/>
      <c r="E94" s="48"/>
      <c r="F94" s="48"/>
      <c r="G94" s="23"/>
      <c r="H94" s="21">
        <f t="shared" si="13"/>
        <v>0</v>
      </c>
      <c r="I94" s="24"/>
      <c r="J94" s="24"/>
      <c r="K94" s="32"/>
      <c r="L94" s="36"/>
      <c r="M94" s="46"/>
      <c r="N94" s="46"/>
      <c r="O94" s="45">
        <f t="shared" si="14"/>
        <v>0</v>
      </c>
    </row>
    <row r="95" spans="1:15" ht="14.25" customHeight="1">
      <c r="A95" s="18">
        <f t="shared" si="12"/>
        <v>91</v>
      </c>
      <c r="B95" s="18"/>
      <c r="C95" s="47"/>
      <c r="D95" s="47"/>
      <c r="E95" s="48"/>
      <c r="F95" s="48"/>
      <c r="G95" s="23"/>
      <c r="H95" s="21">
        <f t="shared" si="13"/>
        <v>0</v>
      </c>
      <c r="I95" s="24"/>
      <c r="J95" s="24"/>
      <c r="K95" s="32"/>
      <c r="L95" s="36"/>
      <c r="M95" s="46"/>
      <c r="N95" s="46"/>
      <c r="O95" s="45">
        <f t="shared" si="14"/>
        <v>0</v>
      </c>
    </row>
    <row r="96" spans="1:15" ht="14.25" customHeight="1">
      <c r="A96" s="18">
        <f t="shared" si="12"/>
        <v>92</v>
      </c>
      <c r="B96" s="18"/>
      <c r="C96" s="47"/>
      <c r="D96" s="47"/>
      <c r="E96" s="48"/>
      <c r="F96" s="48"/>
      <c r="G96" s="23"/>
      <c r="H96" s="21">
        <f t="shared" si="13"/>
        <v>0</v>
      </c>
      <c r="I96" s="24"/>
      <c r="J96" s="24"/>
      <c r="K96" s="32"/>
      <c r="L96" s="36"/>
      <c r="M96" s="46"/>
      <c r="N96" s="46"/>
      <c r="O96" s="45">
        <f t="shared" si="14"/>
        <v>0</v>
      </c>
    </row>
    <row r="97" spans="1:15" ht="14.25" customHeight="1">
      <c r="A97" s="18">
        <f t="shared" si="12"/>
        <v>93</v>
      </c>
      <c r="B97" s="18"/>
      <c r="C97" s="47"/>
      <c r="D97" s="47"/>
      <c r="E97" s="48"/>
      <c r="F97" s="48"/>
      <c r="G97" s="23"/>
      <c r="H97" s="21">
        <f t="shared" si="13"/>
        <v>0</v>
      </c>
      <c r="I97" s="24"/>
      <c r="J97" s="24"/>
      <c r="K97" s="32"/>
      <c r="L97" s="36"/>
      <c r="M97" s="46"/>
      <c r="N97" s="46"/>
      <c r="O97" s="45">
        <f t="shared" si="14"/>
        <v>0</v>
      </c>
    </row>
    <row r="98" spans="1:15" ht="14.25" customHeight="1">
      <c r="A98" s="18">
        <f t="shared" si="12"/>
        <v>94</v>
      </c>
      <c r="B98" s="18"/>
      <c r="C98" s="47"/>
      <c r="D98" s="47"/>
      <c r="E98" s="48"/>
      <c r="F98" s="48"/>
      <c r="G98" s="23"/>
      <c r="H98" s="21">
        <f t="shared" si="13"/>
        <v>0</v>
      </c>
      <c r="I98" s="24"/>
      <c r="J98" s="24"/>
      <c r="K98" s="32"/>
      <c r="L98" s="36"/>
      <c r="M98" s="46"/>
      <c r="N98" s="46"/>
      <c r="O98" s="45">
        <f t="shared" si="14"/>
        <v>0</v>
      </c>
    </row>
    <row r="99" spans="1:15" ht="14.25" customHeight="1">
      <c r="A99" s="18">
        <f t="shared" si="12"/>
        <v>95</v>
      </c>
      <c r="B99" s="18"/>
      <c r="C99" s="47"/>
      <c r="D99" s="47"/>
      <c r="E99" s="48"/>
      <c r="F99" s="48"/>
      <c r="G99" s="23"/>
      <c r="H99" s="21">
        <f t="shared" si="13"/>
        <v>0</v>
      </c>
      <c r="I99" s="24"/>
      <c r="J99" s="24"/>
      <c r="K99" s="32"/>
      <c r="L99" s="36"/>
      <c r="M99" s="46"/>
      <c r="N99" s="46"/>
      <c r="O99" s="45">
        <f t="shared" si="14"/>
        <v>0</v>
      </c>
    </row>
    <row r="100" spans="1:15" ht="14.25" customHeight="1">
      <c r="A100" s="18">
        <f t="shared" si="12"/>
        <v>96</v>
      </c>
      <c r="B100" s="18"/>
      <c r="C100" s="47"/>
      <c r="D100" s="47"/>
      <c r="E100" s="48"/>
      <c r="F100" s="48"/>
      <c r="G100" s="23"/>
      <c r="H100" s="21">
        <f t="shared" si="13"/>
        <v>0</v>
      </c>
      <c r="I100" s="24"/>
      <c r="J100" s="24"/>
      <c r="K100" s="32"/>
      <c r="L100" s="36"/>
      <c r="M100" s="46"/>
      <c r="N100" s="46"/>
      <c r="O100" s="45">
        <f t="shared" si="14"/>
        <v>0</v>
      </c>
    </row>
    <row r="101" spans="1:15" ht="14.25" customHeight="1">
      <c r="A101" s="18">
        <f t="shared" si="12"/>
        <v>97</v>
      </c>
      <c r="B101" s="18"/>
      <c r="C101" s="47"/>
      <c r="D101" s="47"/>
      <c r="E101" s="48"/>
      <c r="F101" s="48"/>
      <c r="G101" s="23"/>
      <c r="H101" s="21">
        <f t="shared" si="13"/>
        <v>0</v>
      </c>
      <c r="I101" s="24"/>
      <c r="J101" s="24"/>
      <c r="K101" s="32"/>
      <c r="L101" s="36"/>
      <c r="M101" s="46"/>
      <c r="N101" s="46"/>
      <c r="O101" s="45">
        <f t="shared" si="14"/>
        <v>0</v>
      </c>
    </row>
    <row r="102" spans="1:15" ht="14.25" customHeight="1">
      <c r="A102" s="18">
        <f t="shared" si="12"/>
        <v>98</v>
      </c>
      <c r="B102" s="18"/>
      <c r="C102" s="47"/>
      <c r="D102" s="47"/>
      <c r="E102" s="48"/>
      <c r="F102" s="48"/>
      <c r="G102" s="23"/>
      <c r="H102" s="21">
        <f t="shared" si="13"/>
        <v>0</v>
      </c>
      <c r="I102" s="24"/>
      <c r="J102" s="24"/>
      <c r="K102" s="32"/>
      <c r="L102" s="36"/>
      <c r="M102" s="46"/>
      <c r="N102" s="46"/>
      <c r="O102" s="45">
        <f t="shared" si="14"/>
        <v>0</v>
      </c>
    </row>
    <row r="103" spans="1:15" ht="14.25" customHeight="1">
      <c r="A103" s="18">
        <f t="shared" si="12"/>
        <v>99</v>
      </c>
      <c r="B103" s="18"/>
      <c r="C103" s="47"/>
      <c r="D103" s="47"/>
      <c r="E103" s="48"/>
      <c r="F103" s="48"/>
      <c r="G103" s="23"/>
      <c r="H103" s="21">
        <f t="shared" si="13"/>
        <v>0</v>
      </c>
      <c r="I103" s="24"/>
      <c r="J103" s="24"/>
      <c r="K103" s="32"/>
      <c r="L103" s="36"/>
      <c r="M103" s="46"/>
      <c r="N103" s="46"/>
      <c r="O103" s="45">
        <f t="shared" si="14"/>
        <v>0</v>
      </c>
    </row>
    <row r="104" spans="1:15" ht="14.25" customHeight="1">
      <c r="A104" s="18">
        <f t="shared" si="12"/>
        <v>100</v>
      </c>
      <c r="B104" s="18"/>
      <c r="C104" s="47"/>
      <c r="D104" s="47"/>
      <c r="E104" s="48"/>
      <c r="F104" s="48"/>
      <c r="G104" s="23"/>
      <c r="H104" s="21">
        <f t="shared" si="13"/>
        <v>0</v>
      </c>
      <c r="I104" s="24"/>
      <c r="J104" s="24"/>
      <c r="K104" s="32"/>
      <c r="L104" s="36"/>
      <c r="M104" s="46"/>
      <c r="N104" s="46"/>
      <c r="O104" s="45">
        <f t="shared" si="14"/>
        <v>0</v>
      </c>
    </row>
  </sheetData>
  <autoFilter ref="O3:O104">
    <sortState ref="O4:O104">
      <sortCondition descending="1" ref="O3:O104"/>
    </sortState>
  </autoFilter>
  <mergeCells count="9">
    <mergeCell ref="A1:O2"/>
    <mergeCell ref="E3:F3"/>
    <mergeCell ref="G3:H3"/>
    <mergeCell ref="I3:J3"/>
    <mergeCell ref="K3:L3"/>
    <mergeCell ref="A3:A4"/>
    <mergeCell ref="B3:B4"/>
    <mergeCell ref="C3:C4"/>
    <mergeCell ref="D3:D4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workbookViewId="0">
      <selection activeCell="L19" sqref="L19"/>
    </sheetView>
  </sheetViews>
  <sheetFormatPr defaultColWidth="9" defaultRowHeight="14.25" customHeight="1"/>
  <cols>
    <col min="1" max="1" width="9.140625" customWidth="1"/>
    <col min="2" max="2" width="23.28515625" customWidth="1"/>
    <col min="3" max="3" width="13.28515625" customWidth="1"/>
  </cols>
  <sheetData>
    <row r="1" spans="1:14" ht="14.25" customHeight="1">
      <c r="A1" s="130" t="s">
        <v>77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ht="14.2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ht="46.5" customHeight="1">
      <c r="A3" s="128" t="s">
        <v>63</v>
      </c>
      <c r="B3" s="129" t="s">
        <v>0</v>
      </c>
      <c r="C3" s="129" t="s">
        <v>1</v>
      </c>
      <c r="D3" s="122" t="s">
        <v>64</v>
      </c>
      <c r="E3" s="123"/>
      <c r="F3" s="124" t="s">
        <v>65</v>
      </c>
      <c r="G3" s="125"/>
      <c r="H3" s="126" t="s">
        <v>78</v>
      </c>
      <c r="I3" s="126"/>
      <c r="J3" s="127" t="s">
        <v>4</v>
      </c>
      <c r="K3" s="127"/>
      <c r="L3" s="40" t="s">
        <v>67</v>
      </c>
      <c r="M3" s="40" t="s">
        <v>68</v>
      </c>
      <c r="N3" s="41" t="s">
        <v>7</v>
      </c>
    </row>
    <row r="4" spans="1:14" ht="14.25" customHeight="1">
      <c r="A4" s="129"/>
      <c r="B4" s="129"/>
      <c r="C4" s="129"/>
      <c r="D4" s="14" t="s">
        <v>10</v>
      </c>
      <c r="E4" s="15">
        <v>0.2</v>
      </c>
      <c r="F4" s="16" t="s">
        <v>10</v>
      </c>
      <c r="G4" s="16">
        <v>0.5</v>
      </c>
      <c r="H4" s="17" t="s">
        <v>12</v>
      </c>
      <c r="I4" s="17" t="s">
        <v>10</v>
      </c>
      <c r="J4" s="30" t="s">
        <v>12</v>
      </c>
      <c r="K4" s="30" t="s">
        <v>10</v>
      </c>
      <c r="L4" s="42" t="s">
        <v>10</v>
      </c>
      <c r="M4" s="42" t="s">
        <v>10</v>
      </c>
      <c r="N4" s="43" t="s">
        <v>10</v>
      </c>
    </row>
    <row r="5" spans="1:14" ht="14.25" customHeight="1">
      <c r="A5" s="18">
        <f t="shared" ref="A5:A36" si="0">A4+1</f>
        <v>1</v>
      </c>
      <c r="B5" s="47" t="s">
        <v>29</v>
      </c>
      <c r="C5" s="47" t="s">
        <v>16</v>
      </c>
      <c r="D5" s="20">
        <f>'2019-20'!O5</f>
        <v>581.4</v>
      </c>
      <c r="E5" s="20">
        <f t="shared" ref="E5:E38" si="1">D5*20/100</f>
        <v>116.28</v>
      </c>
      <c r="F5" s="21">
        <v>240</v>
      </c>
      <c r="G5" s="21">
        <f t="shared" ref="G5:G36" si="2">F5*50/100</f>
        <v>120</v>
      </c>
      <c r="H5" s="22">
        <v>1</v>
      </c>
      <c r="I5" s="22">
        <v>180</v>
      </c>
      <c r="J5" s="32" t="s">
        <v>56</v>
      </c>
      <c r="K5" s="33">
        <v>130</v>
      </c>
      <c r="L5" s="44">
        <v>9</v>
      </c>
      <c r="M5" s="44">
        <v>9</v>
      </c>
      <c r="N5" s="45">
        <f t="shared" ref="N5:N36" si="3">E5+G5+I5+K5+L5+M5</f>
        <v>564.28</v>
      </c>
    </row>
    <row r="6" spans="1:14" ht="14.25" customHeight="1">
      <c r="A6" s="18">
        <f t="shared" si="0"/>
        <v>2</v>
      </c>
      <c r="B6" s="47" t="s">
        <v>13</v>
      </c>
      <c r="C6" s="47" t="s">
        <v>14</v>
      </c>
      <c r="D6" s="20">
        <f>'2019-20'!O6</f>
        <v>330.8</v>
      </c>
      <c r="E6" s="20">
        <f t="shared" si="1"/>
        <v>66.16</v>
      </c>
      <c r="F6" s="21">
        <v>120</v>
      </c>
      <c r="G6" s="21">
        <f t="shared" si="2"/>
        <v>60</v>
      </c>
      <c r="H6" s="22">
        <v>2</v>
      </c>
      <c r="I6" s="22">
        <v>150</v>
      </c>
      <c r="J6" s="32" t="s">
        <v>69</v>
      </c>
      <c r="K6" s="33">
        <v>200</v>
      </c>
      <c r="L6" s="44">
        <v>9</v>
      </c>
      <c r="M6" s="44">
        <v>3</v>
      </c>
      <c r="N6" s="45">
        <f t="shared" si="3"/>
        <v>488.16</v>
      </c>
    </row>
    <row r="7" spans="1:14" ht="14.25" customHeight="1">
      <c r="A7" s="18">
        <f t="shared" si="0"/>
        <v>3</v>
      </c>
      <c r="B7" s="47" t="s">
        <v>15</v>
      </c>
      <c r="C7" s="47" t="s">
        <v>16</v>
      </c>
      <c r="D7" s="20">
        <f>'2019-20'!O7</f>
        <v>291.60000000000002</v>
      </c>
      <c r="E7" s="20">
        <f t="shared" si="1"/>
        <v>58.32</v>
      </c>
      <c r="F7" s="21"/>
      <c r="G7" s="21">
        <f t="shared" si="2"/>
        <v>0</v>
      </c>
      <c r="H7" s="22">
        <v>5</v>
      </c>
      <c r="I7" s="22">
        <v>100</v>
      </c>
      <c r="J7" s="32" t="s">
        <v>56</v>
      </c>
      <c r="K7" s="33">
        <v>130</v>
      </c>
      <c r="L7" s="44">
        <v>3</v>
      </c>
      <c r="M7" s="44">
        <v>6</v>
      </c>
      <c r="N7" s="45">
        <f t="shared" si="3"/>
        <v>297.32</v>
      </c>
    </row>
    <row r="8" spans="1:14" ht="14.25" customHeight="1">
      <c r="A8" s="18">
        <f t="shared" si="0"/>
        <v>4</v>
      </c>
      <c r="B8" s="47" t="s">
        <v>73</v>
      </c>
      <c r="C8" s="47" t="s">
        <v>16</v>
      </c>
      <c r="D8" s="20">
        <f>'2019-20'!O12</f>
        <v>256</v>
      </c>
      <c r="E8" s="20">
        <f t="shared" si="1"/>
        <v>51.2</v>
      </c>
      <c r="F8" s="23"/>
      <c r="G8" s="21">
        <f t="shared" si="2"/>
        <v>0</v>
      </c>
      <c r="H8" s="24">
        <v>4</v>
      </c>
      <c r="I8" s="24">
        <v>110</v>
      </c>
      <c r="J8" s="32" t="s">
        <v>57</v>
      </c>
      <c r="K8" s="36">
        <v>100</v>
      </c>
      <c r="L8" s="46">
        <v>3</v>
      </c>
      <c r="M8" s="46">
        <v>3</v>
      </c>
      <c r="N8" s="45">
        <f t="shared" si="3"/>
        <v>267.2</v>
      </c>
    </row>
    <row r="9" spans="1:14" ht="14.25" customHeight="1">
      <c r="A9" s="18">
        <f t="shared" si="0"/>
        <v>5</v>
      </c>
      <c r="B9" s="47" t="s">
        <v>17</v>
      </c>
      <c r="C9" s="47" t="s">
        <v>14</v>
      </c>
      <c r="D9" s="20">
        <f>'2019-20'!O18</f>
        <v>65.400000000000006</v>
      </c>
      <c r="E9" s="20">
        <f t="shared" si="1"/>
        <v>13.08</v>
      </c>
      <c r="F9" s="21"/>
      <c r="G9" s="21">
        <f t="shared" si="2"/>
        <v>0</v>
      </c>
      <c r="H9" s="22">
        <v>3</v>
      </c>
      <c r="I9" s="22">
        <v>125</v>
      </c>
      <c r="J9" s="32" t="s">
        <v>57</v>
      </c>
      <c r="K9" s="33">
        <v>100</v>
      </c>
      <c r="L9" s="44">
        <v>3</v>
      </c>
      <c r="M9" s="44">
        <v>6</v>
      </c>
      <c r="N9" s="45">
        <f t="shared" si="3"/>
        <v>247.08</v>
      </c>
    </row>
    <row r="10" spans="1:14" ht="14.25" customHeight="1">
      <c r="A10" s="18">
        <f t="shared" si="0"/>
        <v>6</v>
      </c>
      <c r="B10" s="47" t="s">
        <v>48</v>
      </c>
      <c r="C10" s="47" t="s">
        <v>14</v>
      </c>
      <c r="D10" s="20">
        <f>'2019-20'!O9</f>
        <v>141.4</v>
      </c>
      <c r="E10" s="20">
        <f t="shared" si="1"/>
        <v>28.28</v>
      </c>
      <c r="F10" s="21"/>
      <c r="G10" s="21">
        <f t="shared" si="2"/>
        <v>0</v>
      </c>
      <c r="H10" s="22">
        <v>8</v>
      </c>
      <c r="I10" s="22">
        <v>85</v>
      </c>
      <c r="J10" s="32" t="s">
        <v>57</v>
      </c>
      <c r="K10" s="33">
        <v>100</v>
      </c>
      <c r="L10" s="44">
        <v>3</v>
      </c>
      <c r="M10" s="44">
        <v>3</v>
      </c>
      <c r="N10" s="45">
        <f t="shared" si="3"/>
        <v>219.28</v>
      </c>
    </row>
    <row r="11" spans="1:14" ht="14.25" customHeight="1">
      <c r="A11" s="18">
        <f t="shared" si="0"/>
        <v>7</v>
      </c>
      <c r="B11" s="47" t="s">
        <v>26</v>
      </c>
      <c r="C11" s="47" t="s">
        <v>27</v>
      </c>
      <c r="D11" s="20">
        <f>'2019-20'!O10</f>
        <v>140</v>
      </c>
      <c r="E11" s="20">
        <f t="shared" si="1"/>
        <v>28</v>
      </c>
      <c r="F11" s="21"/>
      <c r="G11" s="21">
        <f t="shared" si="2"/>
        <v>0</v>
      </c>
      <c r="H11" s="22">
        <v>7</v>
      </c>
      <c r="I11" s="22">
        <v>90</v>
      </c>
      <c r="J11" s="32" t="s">
        <v>57</v>
      </c>
      <c r="K11" s="33">
        <v>100</v>
      </c>
      <c r="L11" s="44"/>
      <c r="M11" s="44"/>
      <c r="N11" s="45">
        <f t="shared" si="3"/>
        <v>218</v>
      </c>
    </row>
    <row r="12" spans="1:14" ht="14.25" customHeight="1">
      <c r="A12" s="18">
        <f t="shared" si="0"/>
        <v>8</v>
      </c>
      <c r="B12" s="47" t="s">
        <v>53</v>
      </c>
      <c r="C12" s="47" t="s">
        <v>14</v>
      </c>
      <c r="D12" s="20">
        <f>'2019-20'!O11</f>
        <v>139</v>
      </c>
      <c r="E12" s="20">
        <f t="shared" si="1"/>
        <v>27.8</v>
      </c>
      <c r="F12" s="21"/>
      <c r="G12" s="21">
        <f t="shared" si="2"/>
        <v>0</v>
      </c>
      <c r="H12" s="24">
        <v>6</v>
      </c>
      <c r="I12" s="24">
        <v>95</v>
      </c>
      <c r="J12" s="32" t="s">
        <v>79</v>
      </c>
      <c r="K12" s="36">
        <v>70</v>
      </c>
      <c r="L12" s="46"/>
      <c r="M12" s="46">
        <v>6</v>
      </c>
      <c r="N12" s="45">
        <f t="shared" si="3"/>
        <v>198.8</v>
      </c>
    </row>
    <row r="13" spans="1:14" ht="14.25" customHeight="1">
      <c r="A13" s="18">
        <f t="shared" si="0"/>
        <v>9</v>
      </c>
      <c r="B13" s="47" t="s">
        <v>37</v>
      </c>
      <c r="C13" s="47" t="s">
        <v>80</v>
      </c>
      <c r="D13" s="20">
        <f>'2019-20'!O31</f>
        <v>0.2</v>
      </c>
      <c r="E13" s="20">
        <f t="shared" si="1"/>
        <v>0.04</v>
      </c>
      <c r="F13" s="21"/>
      <c r="G13" s="21">
        <f t="shared" si="2"/>
        <v>0</v>
      </c>
      <c r="H13" s="22"/>
      <c r="I13" s="22"/>
      <c r="J13" s="32" t="s">
        <v>70</v>
      </c>
      <c r="K13" s="33">
        <v>160</v>
      </c>
      <c r="L13" s="44"/>
      <c r="M13" s="44">
        <v>9</v>
      </c>
      <c r="N13" s="45">
        <f t="shared" si="3"/>
        <v>169.04</v>
      </c>
    </row>
    <row r="14" spans="1:14" ht="14.25" customHeight="1">
      <c r="A14" s="18">
        <f t="shared" si="0"/>
        <v>10</v>
      </c>
      <c r="B14" s="47" t="s">
        <v>20</v>
      </c>
      <c r="C14" s="47" t="s">
        <v>21</v>
      </c>
      <c r="D14" s="20">
        <f>'2019-20'!O14</f>
        <v>101.8</v>
      </c>
      <c r="E14" s="20">
        <f t="shared" si="1"/>
        <v>20.36</v>
      </c>
      <c r="F14" s="21"/>
      <c r="G14" s="21">
        <f t="shared" si="2"/>
        <v>0</v>
      </c>
      <c r="H14" s="22"/>
      <c r="I14" s="22"/>
      <c r="J14" s="32" t="s">
        <v>79</v>
      </c>
      <c r="K14" s="36">
        <v>70</v>
      </c>
      <c r="L14" s="44"/>
      <c r="M14" s="44"/>
      <c r="N14" s="45">
        <f t="shared" si="3"/>
        <v>90.36</v>
      </c>
    </row>
    <row r="15" spans="1:14" ht="14.25" customHeight="1">
      <c r="A15" s="18">
        <f t="shared" si="0"/>
        <v>11</v>
      </c>
      <c r="B15" s="47" t="s">
        <v>39</v>
      </c>
      <c r="C15" s="47" t="s">
        <v>21</v>
      </c>
      <c r="D15" s="20">
        <f>'2019-20'!O15</f>
        <v>95.2</v>
      </c>
      <c r="E15" s="20">
        <f t="shared" si="1"/>
        <v>19.04</v>
      </c>
      <c r="F15" s="21"/>
      <c r="G15" s="21">
        <f t="shared" si="2"/>
        <v>0</v>
      </c>
      <c r="H15" s="22"/>
      <c r="I15" s="22"/>
      <c r="J15" s="32" t="s">
        <v>79</v>
      </c>
      <c r="K15" s="36">
        <v>70</v>
      </c>
      <c r="L15" s="44"/>
      <c r="M15" s="44"/>
      <c r="N15" s="45">
        <f t="shared" si="3"/>
        <v>89.04</v>
      </c>
    </row>
    <row r="16" spans="1:14" ht="14.25" customHeight="1">
      <c r="A16" s="18">
        <f t="shared" si="0"/>
        <v>12</v>
      </c>
      <c r="B16" s="47" t="s">
        <v>81</v>
      </c>
      <c r="C16" s="47" t="s">
        <v>14</v>
      </c>
      <c r="D16" s="20">
        <f>'2019-20'!O32</f>
        <v>0.2</v>
      </c>
      <c r="E16" s="20">
        <f t="shared" si="1"/>
        <v>0.04</v>
      </c>
      <c r="F16" s="21"/>
      <c r="G16" s="21">
        <f t="shared" si="2"/>
        <v>0</v>
      </c>
      <c r="H16" s="22"/>
      <c r="I16" s="22"/>
      <c r="J16" s="32" t="s">
        <v>79</v>
      </c>
      <c r="K16" s="33">
        <v>70</v>
      </c>
      <c r="L16" s="44"/>
      <c r="M16" s="44"/>
      <c r="N16" s="45">
        <f t="shared" si="3"/>
        <v>70.040000000000006</v>
      </c>
    </row>
    <row r="17" spans="1:14" ht="14.25" customHeight="1">
      <c r="A17" s="18">
        <f t="shared" si="0"/>
        <v>13</v>
      </c>
      <c r="B17" s="47" t="s">
        <v>19</v>
      </c>
      <c r="C17" s="47" t="s">
        <v>14</v>
      </c>
      <c r="D17" s="20">
        <f>'2019-20'!O8</f>
        <v>151.4</v>
      </c>
      <c r="E17" s="20">
        <f t="shared" si="1"/>
        <v>30.28</v>
      </c>
      <c r="F17" s="21"/>
      <c r="G17" s="21">
        <f t="shared" si="2"/>
        <v>0</v>
      </c>
      <c r="H17" s="22"/>
      <c r="I17" s="22"/>
      <c r="J17" s="32"/>
      <c r="K17" s="33"/>
      <c r="L17" s="44"/>
      <c r="M17" s="44"/>
      <c r="N17" s="45">
        <f t="shared" si="3"/>
        <v>30.28</v>
      </c>
    </row>
    <row r="18" spans="1:14" ht="14.25" customHeight="1">
      <c r="A18" s="18">
        <f t="shared" si="0"/>
        <v>14</v>
      </c>
      <c r="B18" s="47" t="s">
        <v>22</v>
      </c>
      <c r="C18" s="47" t="s">
        <v>21</v>
      </c>
      <c r="D18" s="20">
        <f>'2019-20'!O13</f>
        <v>105.2</v>
      </c>
      <c r="E18" s="20">
        <f t="shared" si="1"/>
        <v>21.04</v>
      </c>
      <c r="F18" s="21"/>
      <c r="G18" s="21">
        <f t="shared" si="2"/>
        <v>0</v>
      </c>
      <c r="H18" s="22"/>
      <c r="I18" s="22"/>
      <c r="J18" s="32"/>
      <c r="K18" s="33"/>
      <c r="L18" s="44"/>
      <c r="M18" s="44"/>
      <c r="N18" s="45">
        <f t="shared" si="3"/>
        <v>21.04</v>
      </c>
    </row>
    <row r="19" spans="1:14" ht="14.25" customHeight="1">
      <c r="A19" s="18">
        <f t="shared" si="0"/>
        <v>15</v>
      </c>
      <c r="B19" s="47" t="s">
        <v>32</v>
      </c>
      <c r="C19" s="47" t="s">
        <v>21</v>
      </c>
      <c r="D19" s="20">
        <f>'2019-20'!O16</f>
        <v>70.8</v>
      </c>
      <c r="E19" s="20">
        <f t="shared" si="1"/>
        <v>14.16</v>
      </c>
      <c r="F19" s="21"/>
      <c r="G19" s="21">
        <f t="shared" si="2"/>
        <v>0</v>
      </c>
      <c r="H19" s="22"/>
      <c r="I19" s="22"/>
      <c r="J19" s="32"/>
      <c r="K19" s="33"/>
      <c r="L19" s="44"/>
      <c r="M19" s="44"/>
      <c r="N19" s="45">
        <f t="shared" si="3"/>
        <v>14.16</v>
      </c>
    </row>
    <row r="20" spans="1:14" ht="14.25" customHeight="1">
      <c r="A20" s="18">
        <f t="shared" si="0"/>
        <v>16</v>
      </c>
      <c r="B20" s="47" t="s">
        <v>74</v>
      </c>
      <c r="C20" s="47" t="s">
        <v>16</v>
      </c>
      <c r="D20" s="20">
        <f>'2019-20'!O17</f>
        <v>70</v>
      </c>
      <c r="E20" s="20">
        <f t="shared" si="1"/>
        <v>14</v>
      </c>
      <c r="F20" s="23"/>
      <c r="G20" s="21">
        <f t="shared" si="2"/>
        <v>0</v>
      </c>
      <c r="H20" s="24"/>
      <c r="I20" s="24"/>
      <c r="J20" s="32"/>
      <c r="K20" s="36"/>
      <c r="L20" s="46"/>
      <c r="M20" s="46"/>
      <c r="N20" s="45">
        <f t="shared" si="3"/>
        <v>14</v>
      </c>
    </row>
    <row r="21" spans="1:14" ht="14.25" customHeight="1">
      <c r="A21" s="18">
        <f t="shared" si="0"/>
        <v>17</v>
      </c>
      <c r="B21" s="47" t="s">
        <v>58</v>
      </c>
      <c r="C21" s="47" t="s">
        <v>24</v>
      </c>
      <c r="D21" s="20">
        <f>'2019-20'!O19</f>
        <v>44.6</v>
      </c>
      <c r="E21" s="20">
        <f t="shared" si="1"/>
        <v>8.92</v>
      </c>
      <c r="F21" s="21"/>
      <c r="G21" s="21">
        <f t="shared" si="2"/>
        <v>0</v>
      </c>
      <c r="H21" s="22"/>
      <c r="I21" s="22"/>
      <c r="J21" s="32"/>
      <c r="K21" s="33"/>
      <c r="L21" s="44"/>
      <c r="M21" s="44"/>
      <c r="N21" s="45">
        <f t="shared" si="3"/>
        <v>8.92</v>
      </c>
    </row>
    <row r="22" spans="1:14" ht="14.25" customHeight="1">
      <c r="A22" s="18">
        <f t="shared" si="0"/>
        <v>18</v>
      </c>
      <c r="B22" s="47" t="s">
        <v>46</v>
      </c>
      <c r="C22" s="47" t="s">
        <v>24</v>
      </c>
      <c r="D22" s="20">
        <f>'2019-20'!O22</f>
        <v>26.4</v>
      </c>
      <c r="E22" s="20">
        <f t="shared" si="1"/>
        <v>5.28</v>
      </c>
      <c r="F22" s="21"/>
      <c r="G22" s="21">
        <f t="shared" si="2"/>
        <v>0</v>
      </c>
      <c r="H22" s="24"/>
      <c r="I22" s="24"/>
      <c r="J22" s="32"/>
      <c r="K22" s="36"/>
      <c r="L22" s="46">
        <v>3</v>
      </c>
      <c r="M22" s="46"/>
      <c r="N22" s="45">
        <f t="shared" si="3"/>
        <v>8.2799999999999994</v>
      </c>
    </row>
    <row r="23" spans="1:14" ht="14.25" customHeight="1">
      <c r="A23" s="18">
        <f t="shared" si="0"/>
        <v>19</v>
      </c>
      <c r="B23" s="47" t="s">
        <v>28</v>
      </c>
      <c r="C23" s="47" t="s">
        <v>24</v>
      </c>
      <c r="D23" s="20">
        <f>'2019-20'!O20</f>
        <v>37.799999999999997</v>
      </c>
      <c r="E23" s="20">
        <f t="shared" si="1"/>
        <v>7.56</v>
      </c>
      <c r="F23" s="21"/>
      <c r="G23" s="21">
        <f t="shared" si="2"/>
        <v>0</v>
      </c>
      <c r="H23" s="22"/>
      <c r="I23" s="22"/>
      <c r="J23" s="32"/>
      <c r="K23" s="33"/>
      <c r="L23" s="44"/>
      <c r="M23" s="44"/>
      <c r="N23" s="45">
        <f t="shared" si="3"/>
        <v>7.56</v>
      </c>
    </row>
    <row r="24" spans="1:14" ht="14.25" customHeight="1">
      <c r="A24" s="18">
        <f t="shared" si="0"/>
        <v>20</v>
      </c>
      <c r="B24" s="47" t="s">
        <v>47</v>
      </c>
      <c r="C24" s="47" t="s">
        <v>24</v>
      </c>
      <c r="D24" s="20">
        <f>'2019-20'!O21</f>
        <v>34.200000000000003</v>
      </c>
      <c r="E24" s="20">
        <f t="shared" si="1"/>
        <v>6.84</v>
      </c>
      <c r="F24" s="21"/>
      <c r="G24" s="21">
        <f t="shared" si="2"/>
        <v>0</v>
      </c>
      <c r="H24" s="22"/>
      <c r="I24" s="22"/>
      <c r="J24" s="32"/>
      <c r="K24" s="33"/>
      <c r="L24" s="44"/>
      <c r="M24" s="44"/>
      <c r="N24" s="45">
        <f t="shared" si="3"/>
        <v>6.84</v>
      </c>
    </row>
    <row r="25" spans="1:14" ht="14.25" customHeight="1">
      <c r="A25" s="18">
        <f t="shared" si="0"/>
        <v>21</v>
      </c>
      <c r="B25" s="47" t="s">
        <v>30</v>
      </c>
      <c r="C25" s="47" t="s">
        <v>16</v>
      </c>
      <c r="D25" s="20">
        <f>'2019-20'!O23</f>
        <v>7.7</v>
      </c>
      <c r="E25" s="20">
        <f t="shared" si="1"/>
        <v>1.54</v>
      </c>
      <c r="F25" s="21">
        <v>1</v>
      </c>
      <c r="G25" s="21">
        <f t="shared" si="2"/>
        <v>0.5</v>
      </c>
      <c r="H25" s="22"/>
      <c r="I25" s="22"/>
      <c r="J25" s="32"/>
      <c r="K25" s="33"/>
      <c r="L25" s="44"/>
      <c r="M25" s="44"/>
      <c r="N25" s="45">
        <f t="shared" si="3"/>
        <v>2.04</v>
      </c>
    </row>
    <row r="26" spans="1:14" ht="14.25" customHeight="1">
      <c r="A26" s="18">
        <f t="shared" si="0"/>
        <v>22</v>
      </c>
      <c r="B26" s="47" t="s">
        <v>18</v>
      </c>
      <c r="C26" s="47"/>
      <c r="D26" s="20">
        <f>'2019-20'!O24</f>
        <v>7.2</v>
      </c>
      <c r="E26" s="20">
        <f t="shared" si="1"/>
        <v>1.44</v>
      </c>
      <c r="F26" s="21"/>
      <c r="G26" s="21">
        <f t="shared" si="2"/>
        <v>0</v>
      </c>
      <c r="H26" s="22"/>
      <c r="I26" s="22"/>
      <c r="J26" s="32"/>
      <c r="K26" s="33"/>
      <c r="L26" s="44"/>
      <c r="M26" s="44"/>
      <c r="N26" s="45">
        <f t="shared" si="3"/>
        <v>1.44</v>
      </c>
    </row>
    <row r="27" spans="1:14" ht="14.25" customHeight="1">
      <c r="A27" s="18">
        <f t="shared" si="0"/>
        <v>23</v>
      </c>
      <c r="B27" s="47" t="s">
        <v>25</v>
      </c>
      <c r="C27" s="47"/>
      <c r="D27" s="20">
        <f>'2019-20'!O25</f>
        <v>4.8</v>
      </c>
      <c r="E27" s="20">
        <f t="shared" si="1"/>
        <v>0.96</v>
      </c>
      <c r="F27" s="21"/>
      <c r="G27" s="21">
        <f t="shared" si="2"/>
        <v>0</v>
      </c>
      <c r="H27" s="22"/>
      <c r="I27" s="22"/>
      <c r="J27" s="32"/>
      <c r="K27" s="33"/>
      <c r="L27" s="44"/>
      <c r="M27" s="44"/>
      <c r="N27" s="45">
        <f t="shared" si="3"/>
        <v>0.96</v>
      </c>
    </row>
    <row r="28" spans="1:14" ht="14.25" customHeight="1">
      <c r="A28" s="18">
        <f t="shared" si="0"/>
        <v>24</v>
      </c>
      <c r="B28" s="47" t="s">
        <v>75</v>
      </c>
      <c r="C28" s="47" t="s">
        <v>16</v>
      </c>
      <c r="D28" s="20">
        <f>'2019-20'!O26</f>
        <v>3</v>
      </c>
      <c r="E28" s="20">
        <f t="shared" si="1"/>
        <v>0.6</v>
      </c>
      <c r="F28" s="23"/>
      <c r="G28" s="21">
        <f t="shared" si="2"/>
        <v>0</v>
      </c>
      <c r="H28" s="24"/>
      <c r="I28" s="24"/>
      <c r="J28" s="32"/>
      <c r="K28" s="36"/>
      <c r="L28" s="46"/>
      <c r="M28" s="46"/>
      <c r="N28" s="45">
        <f t="shared" si="3"/>
        <v>0.6</v>
      </c>
    </row>
    <row r="29" spans="1:14" ht="14.25" customHeight="1">
      <c r="A29" s="18">
        <f t="shared" si="0"/>
        <v>25</v>
      </c>
      <c r="B29" s="47" t="s">
        <v>31</v>
      </c>
      <c r="C29" s="47"/>
      <c r="D29" s="20">
        <f>'2019-20'!O27</f>
        <v>2.2000000000000002</v>
      </c>
      <c r="E29" s="20">
        <f t="shared" si="1"/>
        <v>0.44</v>
      </c>
      <c r="F29" s="21"/>
      <c r="G29" s="21">
        <f t="shared" si="2"/>
        <v>0</v>
      </c>
      <c r="H29" s="22"/>
      <c r="I29" s="22"/>
      <c r="J29" s="32"/>
      <c r="K29" s="33"/>
      <c r="L29" s="44"/>
      <c r="M29" s="44"/>
      <c r="N29" s="45">
        <f t="shared" si="3"/>
        <v>0.44</v>
      </c>
    </row>
    <row r="30" spans="1:14" ht="14.25" customHeight="1">
      <c r="A30" s="18">
        <f t="shared" si="0"/>
        <v>26</v>
      </c>
      <c r="B30" s="47" t="s">
        <v>34</v>
      </c>
      <c r="C30" s="47" t="s">
        <v>35</v>
      </c>
      <c r="D30" s="20">
        <f>'2019-20'!O28</f>
        <v>2</v>
      </c>
      <c r="E30" s="20">
        <f t="shared" si="1"/>
        <v>0.4</v>
      </c>
      <c r="F30" s="21"/>
      <c r="G30" s="21">
        <f t="shared" si="2"/>
        <v>0</v>
      </c>
      <c r="H30" s="22"/>
      <c r="I30" s="22"/>
      <c r="J30" s="32"/>
      <c r="K30" s="33"/>
      <c r="L30" s="44"/>
      <c r="M30" s="44"/>
      <c r="N30" s="45">
        <f t="shared" si="3"/>
        <v>0.4</v>
      </c>
    </row>
    <row r="31" spans="1:14" ht="14.25" customHeight="1">
      <c r="A31" s="18">
        <f t="shared" si="0"/>
        <v>27</v>
      </c>
      <c r="B31" s="47" t="s">
        <v>33</v>
      </c>
      <c r="C31" s="47" t="s">
        <v>21</v>
      </c>
      <c r="D31" s="20">
        <f>'2019-20'!O29</f>
        <v>0.8</v>
      </c>
      <c r="E31" s="20">
        <f t="shared" si="1"/>
        <v>0.16</v>
      </c>
      <c r="F31" s="21"/>
      <c r="G31" s="21">
        <f t="shared" si="2"/>
        <v>0</v>
      </c>
      <c r="H31" s="22"/>
      <c r="I31" s="22"/>
      <c r="J31" s="32"/>
      <c r="K31" s="33"/>
      <c r="L31" s="44"/>
      <c r="M31" s="44"/>
      <c r="N31" s="45">
        <f t="shared" si="3"/>
        <v>0.16</v>
      </c>
    </row>
    <row r="32" spans="1:14" ht="14.25" customHeight="1">
      <c r="A32" s="18">
        <f t="shared" si="0"/>
        <v>28</v>
      </c>
      <c r="B32" s="47" t="s">
        <v>60</v>
      </c>
      <c r="C32" s="47"/>
      <c r="D32" s="20">
        <f>'2019-20'!O30</f>
        <v>0.6</v>
      </c>
      <c r="E32" s="20">
        <f t="shared" si="1"/>
        <v>0.12</v>
      </c>
      <c r="F32" s="21"/>
      <c r="G32" s="21">
        <f t="shared" si="2"/>
        <v>0</v>
      </c>
      <c r="H32" s="22"/>
      <c r="I32" s="22"/>
      <c r="J32" s="32"/>
      <c r="K32" s="33"/>
      <c r="L32" s="44"/>
      <c r="M32" s="44"/>
      <c r="N32" s="45">
        <f t="shared" si="3"/>
        <v>0.12</v>
      </c>
    </row>
    <row r="33" spans="1:14" ht="14.25" customHeight="1">
      <c r="A33" s="18">
        <f t="shared" si="0"/>
        <v>29</v>
      </c>
      <c r="B33" s="47"/>
      <c r="C33" s="47"/>
      <c r="D33" s="20">
        <f>'2019-20'!O33</f>
        <v>0.2</v>
      </c>
      <c r="E33" s="20">
        <f t="shared" si="1"/>
        <v>0.04</v>
      </c>
      <c r="F33" s="21"/>
      <c r="G33" s="21">
        <f t="shared" si="2"/>
        <v>0</v>
      </c>
      <c r="H33" s="22"/>
      <c r="I33" s="22"/>
      <c r="J33" s="32"/>
      <c r="K33" s="33"/>
      <c r="L33" s="44"/>
      <c r="M33" s="44"/>
      <c r="N33" s="45">
        <f t="shared" si="3"/>
        <v>0.04</v>
      </c>
    </row>
    <row r="34" spans="1:14" ht="14.25" customHeight="1">
      <c r="A34" s="18">
        <f t="shared" si="0"/>
        <v>30</v>
      </c>
      <c r="B34" s="47"/>
      <c r="C34" s="47"/>
      <c r="D34" s="20">
        <f>'2019-20'!O34</f>
        <v>0</v>
      </c>
      <c r="E34" s="20">
        <f t="shared" si="1"/>
        <v>0</v>
      </c>
      <c r="F34" s="21"/>
      <c r="G34" s="21">
        <f t="shared" si="2"/>
        <v>0</v>
      </c>
      <c r="H34" s="22"/>
      <c r="I34" s="22"/>
      <c r="J34" s="32"/>
      <c r="K34" s="33"/>
      <c r="L34" s="44"/>
      <c r="M34" s="44"/>
      <c r="N34" s="45">
        <f t="shared" si="3"/>
        <v>0</v>
      </c>
    </row>
    <row r="35" spans="1:14" ht="14.25" customHeight="1">
      <c r="A35" s="18">
        <f t="shared" si="0"/>
        <v>31</v>
      </c>
      <c r="B35" s="47"/>
      <c r="C35" s="47"/>
      <c r="D35" s="20">
        <f>'2019-20'!O35</f>
        <v>0</v>
      </c>
      <c r="E35" s="20">
        <f t="shared" si="1"/>
        <v>0</v>
      </c>
      <c r="F35" s="21"/>
      <c r="G35" s="21">
        <f t="shared" si="2"/>
        <v>0</v>
      </c>
      <c r="H35" s="22"/>
      <c r="I35" s="22"/>
      <c r="J35" s="32"/>
      <c r="K35" s="33"/>
      <c r="L35" s="44"/>
      <c r="M35" s="44"/>
      <c r="N35" s="45">
        <f t="shared" si="3"/>
        <v>0</v>
      </c>
    </row>
    <row r="36" spans="1:14" ht="14.25" customHeight="1">
      <c r="A36" s="18">
        <f t="shared" si="0"/>
        <v>32</v>
      </c>
      <c r="B36" s="47"/>
      <c r="C36" s="47"/>
      <c r="D36" s="20">
        <f>'2019-20'!O36</f>
        <v>0</v>
      </c>
      <c r="E36" s="20">
        <f t="shared" si="1"/>
        <v>0</v>
      </c>
      <c r="F36" s="21"/>
      <c r="G36" s="21">
        <f t="shared" si="2"/>
        <v>0</v>
      </c>
      <c r="H36" s="22"/>
      <c r="I36" s="22"/>
      <c r="J36" s="32"/>
      <c r="K36" s="33"/>
      <c r="L36" s="44"/>
      <c r="M36" s="44"/>
      <c r="N36" s="45">
        <f t="shared" si="3"/>
        <v>0</v>
      </c>
    </row>
    <row r="37" spans="1:14" ht="14.25" customHeight="1">
      <c r="A37" s="18">
        <f t="shared" ref="A37:A68" si="4">A36+1</f>
        <v>33</v>
      </c>
      <c r="B37" s="47"/>
      <c r="C37" s="47"/>
      <c r="D37" s="20">
        <f>'2019-20'!O37</f>
        <v>0</v>
      </c>
      <c r="E37" s="20">
        <f t="shared" si="1"/>
        <v>0</v>
      </c>
      <c r="F37" s="21"/>
      <c r="G37" s="21">
        <f t="shared" ref="G37:G68" si="5">F37*50/100</f>
        <v>0</v>
      </c>
      <c r="H37" s="22"/>
      <c r="I37" s="22"/>
      <c r="J37" s="32"/>
      <c r="K37" s="33"/>
      <c r="L37" s="44"/>
      <c r="M37" s="44"/>
      <c r="N37" s="45">
        <f t="shared" ref="N37:N68" si="6">E37+G37+I37+K37+L37+M37</f>
        <v>0</v>
      </c>
    </row>
    <row r="38" spans="1:14" ht="14.25" customHeight="1">
      <c r="A38" s="18">
        <f t="shared" si="4"/>
        <v>34</v>
      </c>
      <c r="B38" s="47"/>
      <c r="C38" s="47"/>
      <c r="D38" s="20">
        <f>'2019-20'!O38</f>
        <v>0</v>
      </c>
      <c r="E38" s="20">
        <f t="shared" si="1"/>
        <v>0</v>
      </c>
      <c r="F38" s="21"/>
      <c r="G38" s="21">
        <f t="shared" si="5"/>
        <v>0</v>
      </c>
      <c r="H38" s="22"/>
      <c r="I38" s="22"/>
      <c r="J38" s="32"/>
      <c r="K38" s="33"/>
      <c r="L38" s="44"/>
      <c r="M38" s="44"/>
      <c r="N38" s="45">
        <f t="shared" si="6"/>
        <v>0</v>
      </c>
    </row>
    <row r="39" spans="1:14" ht="14.25" customHeight="1">
      <c r="A39" s="18">
        <f t="shared" si="4"/>
        <v>35</v>
      </c>
      <c r="B39" s="47"/>
      <c r="C39" s="47"/>
      <c r="D39" s="48"/>
      <c r="E39" s="48"/>
      <c r="F39" s="23"/>
      <c r="G39" s="21">
        <f t="shared" si="5"/>
        <v>0</v>
      </c>
      <c r="H39" s="24"/>
      <c r="I39" s="24"/>
      <c r="J39" s="32"/>
      <c r="K39" s="36"/>
      <c r="L39" s="46"/>
      <c r="M39" s="46"/>
      <c r="N39" s="45">
        <f t="shared" si="6"/>
        <v>0</v>
      </c>
    </row>
    <row r="40" spans="1:14" ht="14.25" customHeight="1">
      <c r="A40" s="18">
        <f t="shared" si="4"/>
        <v>36</v>
      </c>
      <c r="B40" s="47"/>
      <c r="C40" s="47"/>
      <c r="D40" s="48"/>
      <c r="E40" s="48"/>
      <c r="F40" s="23"/>
      <c r="G40" s="21">
        <f t="shared" si="5"/>
        <v>0</v>
      </c>
      <c r="H40" s="24"/>
      <c r="I40" s="24"/>
      <c r="J40" s="32"/>
      <c r="K40" s="36"/>
      <c r="L40" s="46"/>
      <c r="M40" s="46"/>
      <c r="N40" s="45">
        <f t="shared" si="6"/>
        <v>0</v>
      </c>
    </row>
    <row r="41" spans="1:14" ht="14.25" customHeight="1">
      <c r="A41" s="18">
        <f t="shared" si="4"/>
        <v>37</v>
      </c>
      <c r="B41" s="47"/>
      <c r="C41" s="47"/>
      <c r="D41" s="48"/>
      <c r="E41" s="48"/>
      <c r="F41" s="23"/>
      <c r="G41" s="21">
        <f t="shared" si="5"/>
        <v>0</v>
      </c>
      <c r="H41" s="24"/>
      <c r="I41" s="24"/>
      <c r="J41" s="32"/>
      <c r="K41" s="36"/>
      <c r="L41" s="46"/>
      <c r="M41" s="46"/>
      <c r="N41" s="45">
        <f t="shared" si="6"/>
        <v>0</v>
      </c>
    </row>
    <row r="42" spans="1:14" ht="14.25" customHeight="1">
      <c r="A42" s="18">
        <f t="shared" si="4"/>
        <v>38</v>
      </c>
      <c r="B42" s="47"/>
      <c r="C42" s="47"/>
      <c r="D42" s="48"/>
      <c r="E42" s="48"/>
      <c r="F42" s="23"/>
      <c r="G42" s="21">
        <f t="shared" si="5"/>
        <v>0</v>
      </c>
      <c r="H42" s="24"/>
      <c r="I42" s="24"/>
      <c r="J42" s="32"/>
      <c r="K42" s="36"/>
      <c r="L42" s="46"/>
      <c r="M42" s="46"/>
      <c r="N42" s="45">
        <f t="shared" si="6"/>
        <v>0</v>
      </c>
    </row>
    <row r="43" spans="1:14" ht="14.25" customHeight="1">
      <c r="A43" s="18">
        <f t="shared" si="4"/>
        <v>39</v>
      </c>
      <c r="B43" s="47"/>
      <c r="C43" s="47"/>
      <c r="D43" s="48"/>
      <c r="E43" s="48"/>
      <c r="F43" s="23"/>
      <c r="G43" s="21">
        <f t="shared" si="5"/>
        <v>0</v>
      </c>
      <c r="H43" s="24"/>
      <c r="I43" s="24"/>
      <c r="J43" s="32"/>
      <c r="K43" s="36"/>
      <c r="L43" s="46"/>
      <c r="M43" s="46"/>
      <c r="N43" s="45">
        <f t="shared" si="6"/>
        <v>0</v>
      </c>
    </row>
    <row r="44" spans="1:14" ht="14.25" customHeight="1">
      <c r="A44" s="18">
        <f t="shared" si="4"/>
        <v>40</v>
      </c>
      <c r="B44" s="47"/>
      <c r="C44" s="47"/>
      <c r="D44" s="48"/>
      <c r="E44" s="48"/>
      <c r="F44" s="23"/>
      <c r="G44" s="21">
        <f t="shared" si="5"/>
        <v>0</v>
      </c>
      <c r="H44" s="24"/>
      <c r="I44" s="24"/>
      <c r="J44" s="32"/>
      <c r="K44" s="36"/>
      <c r="L44" s="46"/>
      <c r="M44" s="46"/>
      <c r="N44" s="45">
        <f t="shared" si="6"/>
        <v>0</v>
      </c>
    </row>
    <row r="45" spans="1:14" ht="14.25" customHeight="1">
      <c r="A45" s="18">
        <f t="shared" si="4"/>
        <v>41</v>
      </c>
      <c r="B45" s="47"/>
      <c r="C45" s="47"/>
      <c r="D45" s="48"/>
      <c r="E45" s="48"/>
      <c r="F45" s="23"/>
      <c r="G45" s="21">
        <f t="shared" si="5"/>
        <v>0</v>
      </c>
      <c r="H45" s="24"/>
      <c r="I45" s="24"/>
      <c r="J45" s="32"/>
      <c r="K45" s="36"/>
      <c r="L45" s="46"/>
      <c r="M45" s="46"/>
      <c r="N45" s="45">
        <f t="shared" si="6"/>
        <v>0</v>
      </c>
    </row>
    <row r="46" spans="1:14" ht="14.25" customHeight="1">
      <c r="A46" s="18">
        <f t="shared" si="4"/>
        <v>42</v>
      </c>
      <c r="B46" s="47"/>
      <c r="C46" s="47"/>
      <c r="D46" s="48"/>
      <c r="E46" s="48"/>
      <c r="F46" s="23"/>
      <c r="G46" s="21">
        <f t="shared" si="5"/>
        <v>0</v>
      </c>
      <c r="H46" s="24"/>
      <c r="I46" s="24"/>
      <c r="J46" s="32"/>
      <c r="K46" s="36"/>
      <c r="L46" s="46"/>
      <c r="M46" s="46"/>
      <c r="N46" s="45">
        <f t="shared" si="6"/>
        <v>0</v>
      </c>
    </row>
    <row r="47" spans="1:14" ht="14.25" customHeight="1">
      <c r="A47" s="18">
        <f t="shared" si="4"/>
        <v>43</v>
      </c>
      <c r="B47" s="47"/>
      <c r="C47" s="47"/>
      <c r="D47" s="48"/>
      <c r="E47" s="48"/>
      <c r="F47" s="23"/>
      <c r="G47" s="21">
        <f t="shared" si="5"/>
        <v>0</v>
      </c>
      <c r="H47" s="24"/>
      <c r="I47" s="24"/>
      <c r="J47" s="32"/>
      <c r="K47" s="36"/>
      <c r="L47" s="46"/>
      <c r="M47" s="46"/>
      <c r="N47" s="45">
        <f t="shared" si="6"/>
        <v>0</v>
      </c>
    </row>
    <row r="48" spans="1:14" ht="14.25" customHeight="1">
      <c r="A48" s="18">
        <f t="shared" si="4"/>
        <v>44</v>
      </c>
      <c r="B48" s="47"/>
      <c r="C48" s="47"/>
      <c r="D48" s="48"/>
      <c r="E48" s="48"/>
      <c r="F48" s="23"/>
      <c r="G48" s="21">
        <f t="shared" si="5"/>
        <v>0</v>
      </c>
      <c r="H48" s="24"/>
      <c r="I48" s="24"/>
      <c r="J48" s="32"/>
      <c r="K48" s="36"/>
      <c r="L48" s="46"/>
      <c r="M48" s="46"/>
      <c r="N48" s="45">
        <f t="shared" si="6"/>
        <v>0</v>
      </c>
    </row>
    <row r="49" spans="1:14" ht="14.25" customHeight="1">
      <c r="A49" s="18">
        <f t="shared" si="4"/>
        <v>45</v>
      </c>
      <c r="B49" s="47"/>
      <c r="C49" s="47"/>
      <c r="D49" s="48"/>
      <c r="E49" s="48"/>
      <c r="F49" s="23"/>
      <c r="G49" s="21">
        <f t="shared" si="5"/>
        <v>0</v>
      </c>
      <c r="H49" s="24"/>
      <c r="I49" s="24"/>
      <c r="J49" s="32"/>
      <c r="K49" s="36"/>
      <c r="L49" s="46"/>
      <c r="M49" s="46"/>
      <c r="N49" s="45">
        <f t="shared" si="6"/>
        <v>0</v>
      </c>
    </row>
    <row r="50" spans="1:14" ht="14.25" customHeight="1">
      <c r="A50" s="18">
        <f t="shared" si="4"/>
        <v>46</v>
      </c>
      <c r="B50" s="47"/>
      <c r="C50" s="47"/>
      <c r="D50" s="48"/>
      <c r="E50" s="48"/>
      <c r="F50" s="23"/>
      <c r="G50" s="21">
        <f t="shared" si="5"/>
        <v>0</v>
      </c>
      <c r="H50" s="24"/>
      <c r="I50" s="24"/>
      <c r="J50" s="32"/>
      <c r="K50" s="36"/>
      <c r="L50" s="46"/>
      <c r="M50" s="46"/>
      <c r="N50" s="45">
        <f t="shared" si="6"/>
        <v>0</v>
      </c>
    </row>
    <row r="51" spans="1:14" ht="14.25" customHeight="1">
      <c r="A51" s="18">
        <f t="shared" si="4"/>
        <v>47</v>
      </c>
      <c r="B51" s="47"/>
      <c r="C51" s="47"/>
      <c r="D51" s="48"/>
      <c r="E51" s="48"/>
      <c r="F51" s="23"/>
      <c r="G51" s="21">
        <f t="shared" si="5"/>
        <v>0</v>
      </c>
      <c r="H51" s="24"/>
      <c r="I51" s="24"/>
      <c r="J51" s="32"/>
      <c r="K51" s="36"/>
      <c r="L51" s="46"/>
      <c r="M51" s="46"/>
      <c r="N51" s="45">
        <f t="shared" si="6"/>
        <v>0</v>
      </c>
    </row>
    <row r="52" spans="1:14" ht="14.25" customHeight="1">
      <c r="A52" s="18">
        <f t="shared" si="4"/>
        <v>48</v>
      </c>
      <c r="B52" s="47"/>
      <c r="C52" s="47"/>
      <c r="D52" s="48"/>
      <c r="E52" s="48"/>
      <c r="F52" s="23"/>
      <c r="G52" s="21">
        <f t="shared" si="5"/>
        <v>0</v>
      </c>
      <c r="H52" s="24"/>
      <c r="I52" s="24"/>
      <c r="J52" s="32"/>
      <c r="K52" s="36"/>
      <c r="L52" s="46"/>
      <c r="M52" s="46"/>
      <c r="N52" s="45">
        <f t="shared" si="6"/>
        <v>0</v>
      </c>
    </row>
    <row r="53" spans="1:14" ht="14.25" customHeight="1">
      <c r="A53" s="18">
        <f t="shared" si="4"/>
        <v>49</v>
      </c>
      <c r="B53" s="47"/>
      <c r="C53" s="47"/>
      <c r="D53" s="48"/>
      <c r="E53" s="48"/>
      <c r="F53" s="23"/>
      <c r="G53" s="21">
        <f t="shared" si="5"/>
        <v>0</v>
      </c>
      <c r="H53" s="24"/>
      <c r="I53" s="24"/>
      <c r="J53" s="32"/>
      <c r="K53" s="36"/>
      <c r="L53" s="46"/>
      <c r="M53" s="46"/>
      <c r="N53" s="45">
        <f t="shared" si="6"/>
        <v>0</v>
      </c>
    </row>
    <row r="54" spans="1:14" ht="14.25" customHeight="1">
      <c r="A54" s="18">
        <f t="shared" si="4"/>
        <v>50</v>
      </c>
      <c r="B54" s="47"/>
      <c r="C54" s="47"/>
      <c r="D54" s="48"/>
      <c r="E54" s="48"/>
      <c r="F54" s="23"/>
      <c r="G54" s="21">
        <f t="shared" si="5"/>
        <v>0</v>
      </c>
      <c r="H54" s="24"/>
      <c r="I54" s="24"/>
      <c r="J54" s="32"/>
      <c r="K54" s="36"/>
      <c r="L54" s="46"/>
      <c r="M54" s="46"/>
      <c r="N54" s="45">
        <f t="shared" si="6"/>
        <v>0</v>
      </c>
    </row>
    <row r="55" spans="1:14" ht="14.25" customHeight="1">
      <c r="A55" s="18">
        <f t="shared" si="4"/>
        <v>51</v>
      </c>
      <c r="B55" s="47"/>
      <c r="C55" s="47"/>
      <c r="D55" s="48"/>
      <c r="E55" s="48"/>
      <c r="F55" s="23"/>
      <c r="G55" s="21">
        <f t="shared" si="5"/>
        <v>0</v>
      </c>
      <c r="H55" s="24"/>
      <c r="I55" s="24"/>
      <c r="J55" s="32"/>
      <c r="K55" s="36"/>
      <c r="L55" s="46"/>
      <c r="M55" s="46"/>
      <c r="N55" s="45">
        <f t="shared" si="6"/>
        <v>0</v>
      </c>
    </row>
    <row r="56" spans="1:14" ht="14.25" customHeight="1">
      <c r="A56" s="18">
        <f t="shared" si="4"/>
        <v>52</v>
      </c>
      <c r="B56" s="47"/>
      <c r="C56" s="47"/>
      <c r="D56" s="48"/>
      <c r="E56" s="48"/>
      <c r="F56" s="23"/>
      <c r="G56" s="21">
        <f t="shared" si="5"/>
        <v>0</v>
      </c>
      <c r="H56" s="24"/>
      <c r="I56" s="24"/>
      <c r="J56" s="32"/>
      <c r="K56" s="36"/>
      <c r="L56" s="46"/>
      <c r="M56" s="46"/>
      <c r="N56" s="45">
        <f t="shared" si="6"/>
        <v>0</v>
      </c>
    </row>
    <row r="57" spans="1:14" ht="14.25" customHeight="1">
      <c r="A57" s="18">
        <f t="shared" si="4"/>
        <v>53</v>
      </c>
      <c r="B57" s="47"/>
      <c r="C57" s="47"/>
      <c r="D57" s="48"/>
      <c r="E57" s="48"/>
      <c r="F57" s="23"/>
      <c r="G57" s="21">
        <f t="shared" si="5"/>
        <v>0</v>
      </c>
      <c r="H57" s="24"/>
      <c r="I57" s="24"/>
      <c r="J57" s="32"/>
      <c r="K57" s="36"/>
      <c r="L57" s="46"/>
      <c r="M57" s="46"/>
      <c r="N57" s="45">
        <f t="shared" si="6"/>
        <v>0</v>
      </c>
    </row>
    <row r="58" spans="1:14" ht="14.25" customHeight="1">
      <c r="A58" s="18">
        <f t="shared" si="4"/>
        <v>54</v>
      </c>
      <c r="B58" s="47"/>
      <c r="C58" s="47"/>
      <c r="D58" s="48"/>
      <c r="E58" s="48"/>
      <c r="F58" s="23"/>
      <c r="G58" s="21">
        <f t="shared" si="5"/>
        <v>0</v>
      </c>
      <c r="H58" s="24"/>
      <c r="I58" s="24"/>
      <c r="J58" s="32"/>
      <c r="K58" s="36"/>
      <c r="L58" s="46"/>
      <c r="M58" s="46"/>
      <c r="N58" s="45">
        <f t="shared" si="6"/>
        <v>0</v>
      </c>
    </row>
    <row r="59" spans="1:14" ht="14.25" customHeight="1">
      <c r="A59" s="18">
        <f t="shared" si="4"/>
        <v>55</v>
      </c>
      <c r="B59" s="47"/>
      <c r="C59" s="47"/>
      <c r="D59" s="48"/>
      <c r="E59" s="48"/>
      <c r="F59" s="23"/>
      <c r="G59" s="21">
        <f t="shared" si="5"/>
        <v>0</v>
      </c>
      <c r="H59" s="24"/>
      <c r="I59" s="24"/>
      <c r="J59" s="32"/>
      <c r="K59" s="36"/>
      <c r="L59" s="46"/>
      <c r="M59" s="46"/>
      <c r="N59" s="45">
        <f t="shared" si="6"/>
        <v>0</v>
      </c>
    </row>
    <row r="60" spans="1:14" ht="14.25" customHeight="1">
      <c r="A60" s="18">
        <f t="shared" si="4"/>
        <v>56</v>
      </c>
      <c r="B60" s="47"/>
      <c r="C60" s="47"/>
      <c r="D60" s="48"/>
      <c r="E60" s="48"/>
      <c r="F60" s="23"/>
      <c r="G60" s="21">
        <f t="shared" si="5"/>
        <v>0</v>
      </c>
      <c r="H60" s="24"/>
      <c r="I60" s="24"/>
      <c r="J60" s="32"/>
      <c r="K60" s="36"/>
      <c r="L60" s="46"/>
      <c r="M60" s="46"/>
      <c r="N60" s="45">
        <f t="shared" si="6"/>
        <v>0</v>
      </c>
    </row>
    <row r="61" spans="1:14" ht="14.25" customHeight="1">
      <c r="A61" s="18">
        <f t="shared" si="4"/>
        <v>57</v>
      </c>
      <c r="B61" s="47"/>
      <c r="C61" s="47"/>
      <c r="D61" s="48"/>
      <c r="E61" s="48"/>
      <c r="F61" s="23"/>
      <c r="G61" s="21">
        <f t="shared" si="5"/>
        <v>0</v>
      </c>
      <c r="H61" s="24"/>
      <c r="I61" s="24"/>
      <c r="J61" s="32"/>
      <c r="K61" s="36"/>
      <c r="L61" s="46"/>
      <c r="M61" s="46"/>
      <c r="N61" s="45">
        <f t="shared" si="6"/>
        <v>0</v>
      </c>
    </row>
    <row r="62" spans="1:14" ht="14.25" customHeight="1">
      <c r="A62" s="18">
        <f t="shared" si="4"/>
        <v>58</v>
      </c>
      <c r="B62" s="47"/>
      <c r="C62" s="47"/>
      <c r="D62" s="48"/>
      <c r="E62" s="48"/>
      <c r="F62" s="23"/>
      <c r="G62" s="21">
        <f t="shared" si="5"/>
        <v>0</v>
      </c>
      <c r="H62" s="24"/>
      <c r="I62" s="24"/>
      <c r="J62" s="32"/>
      <c r="K62" s="36"/>
      <c r="L62" s="46"/>
      <c r="M62" s="46"/>
      <c r="N62" s="45">
        <f t="shared" si="6"/>
        <v>0</v>
      </c>
    </row>
    <row r="63" spans="1:14" ht="14.25" customHeight="1">
      <c r="A63" s="18">
        <f t="shared" si="4"/>
        <v>59</v>
      </c>
      <c r="B63" s="47"/>
      <c r="C63" s="47"/>
      <c r="D63" s="48"/>
      <c r="E63" s="48"/>
      <c r="F63" s="23"/>
      <c r="G63" s="21">
        <f t="shared" si="5"/>
        <v>0</v>
      </c>
      <c r="H63" s="24"/>
      <c r="I63" s="24"/>
      <c r="J63" s="32"/>
      <c r="K63" s="36"/>
      <c r="L63" s="46"/>
      <c r="M63" s="46"/>
      <c r="N63" s="45">
        <f t="shared" si="6"/>
        <v>0</v>
      </c>
    </row>
    <row r="64" spans="1:14" ht="14.25" customHeight="1">
      <c r="A64" s="18">
        <f t="shared" si="4"/>
        <v>60</v>
      </c>
      <c r="B64" s="47"/>
      <c r="C64" s="47"/>
      <c r="D64" s="48"/>
      <c r="E64" s="48"/>
      <c r="F64" s="23"/>
      <c r="G64" s="21">
        <f t="shared" si="5"/>
        <v>0</v>
      </c>
      <c r="H64" s="24"/>
      <c r="I64" s="24"/>
      <c r="J64" s="32"/>
      <c r="K64" s="36"/>
      <c r="L64" s="46"/>
      <c r="M64" s="46"/>
      <c r="N64" s="45">
        <f t="shared" si="6"/>
        <v>0</v>
      </c>
    </row>
    <row r="65" spans="1:14" ht="14.25" customHeight="1">
      <c r="A65" s="18">
        <f t="shared" si="4"/>
        <v>61</v>
      </c>
      <c r="B65" s="47"/>
      <c r="C65" s="47"/>
      <c r="D65" s="48"/>
      <c r="E65" s="48"/>
      <c r="F65" s="23"/>
      <c r="G65" s="21">
        <f t="shared" si="5"/>
        <v>0</v>
      </c>
      <c r="H65" s="24"/>
      <c r="I65" s="24"/>
      <c r="J65" s="32"/>
      <c r="K65" s="36"/>
      <c r="L65" s="46"/>
      <c r="M65" s="46"/>
      <c r="N65" s="45">
        <f t="shared" si="6"/>
        <v>0</v>
      </c>
    </row>
    <row r="66" spans="1:14" ht="14.25" customHeight="1">
      <c r="A66" s="18">
        <f t="shared" si="4"/>
        <v>62</v>
      </c>
      <c r="B66" s="47"/>
      <c r="C66" s="47"/>
      <c r="D66" s="48"/>
      <c r="E66" s="48"/>
      <c r="F66" s="23"/>
      <c r="G66" s="21">
        <f t="shared" si="5"/>
        <v>0</v>
      </c>
      <c r="H66" s="24"/>
      <c r="I66" s="24"/>
      <c r="J66" s="32"/>
      <c r="K66" s="36"/>
      <c r="L66" s="46"/>
      <c r="M66" s="46"/>
      <c r="N66" s="45">
        <f t="shared" si="6"/>
        <v>0</v>
      </c>
    </row>
    <row r="67" spans="1:14" ht="14.25" customHeight="1">
      <c r="A67" s="18">
        <f t="shared" si="4"/>
        <v>63</v>
      </c>
      <c r="B67" s="47"/>
      <c r="C67" s="47"/>
      <c r="D67" s="48"/>
      <c r="E67" s="48"/>
      <c r="F67" s="23"/>
      <c r="G67" s="21">
        <f t="shared" si="5"/>
        <v>0</v>
      </c>
      <c r="H67" s="24"/>
      <c r="I67" s="24"/>
      <c r="J67" s="32"/>
      <c r="K67" s="36"/>
      <c r="L67" s="46"/>
      <c r="M67" s="46"/>
      <c r="N67" s="45">
        <f t="shared" si="6"/>
        <v>0</v>
      </c>
    </row>
    <row r="68" spans="1:14" ht="14.25" customHeight="1">
      <c r="A68" s="18">
        <f t="shared" si="4"/>
        <v>64</v>
      </c>
      <c r="B68" s="47"/>
      <c r="C68" s="47"/>
      <c r="D68" s="48"/>
      <c r="E68" s="48"/>
      <c r="F68" s="23"/>
      <c r="G68" s="21">
        <f t="shared" si="5"/>
        <v>0</v>
      </c>
      <c r="H68" s="24"/>
      <c r="I68" s="24"/>
      <c r="J68" s="32"/>
      <c r="K68" s="36"/>
      <c r="L68" s="46"/>
      <c r="M68" s="46"/>
      <c r="N68" s="45">
        <f t="shared" si="6"/>
        <v>0</v>
      </c>
    </row>
    <row r="69" spans="1:14" ht="14.25" customHeight="1">
      <c r="A69" s="18">
        <f t="shared" ref="A69:A104" si="7">A68+1</f>
        <v>65</v>
      </c>
      <c r="B69" s="47"/>
      <c r="C69" s="47"/>
      <c r="D69" s="48"/>
      <c r="E69" s="48"/>
      <c r="F69" s="23"/>
      <c r="G69" s="21">
        <f t="shared" ref="G69:G104" si="8">F69*50/100</f>
        <v>0</v>
      </c>
      <c r="H69" s="24"/>
      <c r="I69" s="24"/>
      <c r="J69" s="32"/>
      <c r="K69" s="36"/>
      <c r="L69" s="46"/>
      <c r="M69" s="46"/>
      <c r="N69" s="45">
        <f t="shared" ref="N69:N104" si="9">E69+G69+I69+K69+L69+M69</f>
        <v>0</v>
      </c>
    </row>
    <row r="70" spans="1:14" ht="14.25" customHeight="1">
      <c r="A70" s="18">
        <f t="shared" si="7"/>
        <v>66</v>
      </c>
      <c r="B70" s="47"/>
      <c r="C70" s="47"/>
      <c r="D70" s="48"/>
      <c r="E70" s="48"/>
      <c r="F70" s="23"/>
      <c r="G70" s="21">
        <f t="shared" si="8"/>
        <v>0</v>
      </c>
      <c r="H70" s="24"/>
      <c r="I70" s="24"/>
      <c r="J70" s="32"/>
      <c r="K70" s="36"/>
      <c r="L70" s="46"/>
      <c r="M70" s="46"/>
      <c r="N70" s="45">
        <f t="shared" si="9"/>
        <v>0</v>
      </c>
    </row>
    <row r="71" spans="1:14" ht="14.25" customHeight="1">
      <c r="A71" s="18">
        <f t="shared" si="7"/>
        <v>67</v>
      </c>
      <c r="B71" s="47"/>
      <c r="C71" s="47"/>
      <c r="D71" s="48"/>
      <c r="E71" s="48"/>
      <c r="F71" s="23"/>
      <c r="G71" s="21">
        <f t="shared" si="8"/>
        <v>0</v>
      </c>
      <c r="H71" s="24"/>
      <c r="I71" s="24"/>
      <c r="J71" s="32"/>
      <c r="K71" s="36"/>
      <c r="L71" s="46"/>
      <c r="M71" s="46"/>
      <c r="N71" s="45">
        <f t="shared" si="9"/>
        <v>0</v>
      </c>
    </row>
    <row r="72" spans="1:14" ht="14.25" customHeight="1">
      <c r="A72" s="18">
        <f t="shared" si="7"/>
        <v>68</v>
      </c>
      <c r="B72" s="47"/>
      <c r="C72" s="47"/>
      <c r="D72" s="48"/>
      <c r="E72" s="48"/>
      <c r="F72" s="23"/>
      <c r="G72" s="21">
        <f t="shared" si="8"/>
        <v>0</v>
      </c>
      <c r="H72" s="24"/>
      <c r="I72" s="24"/>
      <c r="J72" s="32"/>
      <c r="K72" s="36"/>
      <c r="L72" s="46"/>
      <c r="M72" s="46"/>
      <c r="N72" s="45">
        <f t="shared" si="9"/>
        <v>0</v>
      </c>
    </row>
    <row r="73" spans="1:14" ht="14.25" customHeight="1">
      <c r="A73" s="18">
        <f t="shared" si="7"/>
        <v>69</v>
      </c>
      <c r="B73" s="47"/>
      <c r="C73" s="47"/>
      <c r="D73" s="48"/>
      <c r="E73" s="48"/>
      <c r="F73" s="23"/>
      <c r="G73" s="21">
        <f t="shared" si="8"/>
        <v>0</v>
      </c>
      <c r="H73" s="24"/>
      <c r="I73" s="24"/>
      <c r="J73" s="32"/>
      <c r="K73" s="36"/>
      <c r="L73" s="46"/>
      <c r="M73" s="46"/>
      <c r="N73" s="45">
        <f t="shared" si="9"/>
        <v>0</v>
      </c>
    </row>
    <row r="74" spans="1:14" ht="14.25" customHeight="1">
      <c r="A74" s="18">
        <f t="shared" si="7"/>
        <v>70</v>
      </c>
      <c r="B74" s="47"/>
      <c r="C74" s="47"/>
      <c r="D74" s="48"/>
      <c r="E74" s="48"/>
      <c r="F74" s="23"/>
      <c r="G74" s="21">
        <f t="shared" si="8"/>
        <v>0</v>
      </c>
      <c r="H74" s="24"/>
      <c r="I74" s="24"/>
      <c r="J74" s="32"/>
      <c r="K74" s="36"/>
      <c r="L74" s="46"/>
      <c r="M74" s="46"/>
      <c r="N74" s="45">
        <f t="shared" si="9"/>
        <v>0</v>
      </c>
    </row>
    <row r="75" spans="1:14" ht="14.25" customHeight="1">
      <c r="A75" s="18">
        <f t="shared" si="7"/>
        <v>71</v>
      </c>
      <c r="B75" s="47"/>
      <c r="C75" s="47"/>
      <c r="D75" s="48"/>
      <c r="E75" s="48"/>
      <c r="F75" s="23"/>
      <c r="G75" s="21">
        <f t="shared" si="8"/>
        <v>0</v>
      </c>
      <c r="H75" s="24"/>
      <c r="I75" s="24"/>
      <c r="J75" s="32"/>
      <c r="K75" s="36"/>
      <c r="L75" s="46"/>
      <c r="M75" s="46"/>
      <c r="N75" s="45">
        <f t="shared" si="9"/>
        <v>0</v>
      </c>
    </row>
    <row r="76" spans="1:14" ht="14.25" customHeight="1">
      <c r="A76" s="18">
        <f t="shared" si="7"/>
        <v>72</v>
      </c>
      <c r="B76" s="47"/>
      <c r="C76" s="47"/>
      <c r="D76" s="48"/>
      <c r="E76" s="48"/>
      <c r="F76" s="23"/>
      <c r="G76" s="21">
        <f t="shared" si="8"/>
        <v>0</v>
      </c>
      <c r="H76" s="24"/>
      <c r="I76" s="24"/>
      <c r="J76" s="32"/>
      <c r="K76" s="36"/>
      <c r="L76" s="46"/>
      <c r="M76" s="46"/>
      <c r="N76" s="45">
        <f t="shared" si="9"/>
        <v>0</v>
      </c>
    </row>
    <row r="77" spans="1:14" ht="14.25" customHeight="1">
      <c r="A77" s="18">
        <f t="shared" si="7"/>
        <v>73</v>
      </c>
      <c r="B77" s="47"/>
      <c r="C77" s="47"/>
      <c r="D77" s="48"/>
      <c r="E77" s="48"/>
      <c r="F77" s="23"/>
      <c r="G77" s="21">
        <f t="shared" si="8"/>
        <v>0</v>
      </c>
      <c r="H77" s="24"/>
      <c r="I77" s="24"/>
      <c r="J77" s="32"/>
      <c r="K77" s="36"/>
      <c r="L77" s="46"/>
      <c r="M77" s="46"/>
      <c r="N77" s="45">
        <f t="shared" si="9"/>
        <v>0</v>
      </c>
    </row>
    <row r="78" spans="1:14" ht="14.25" customHeight="1">
      <c r="A78" s="18">
        <f t="shared" si="7"/>
        <v>74</v>
      </c>
      <c r="B78" s="47"/>
      <c r="C78" s="47"/>
      <c r="D78" s="48"/>
      <c r="E78" s="48"/>
      <c r="F78" s="23"/>
      <c r="G78" s="21">
        <f t="shared" si="8"/>
        <v>0</v>
      </c>
      <c r="H78" s="24"/>
      <c r="I78" s="24"/>
      <c r="J78" s="32"/>
      <c r="K78" s="36"/>
      <c r="L78" s="46"/>
      <c r="M78" s="46"/>
      <c r="N78" s="45">
        <f t="shared" si="9"/>
        <v>0</v>
      </c>
    </row>
    <row r="79" spans="1:14" ht="14.25" customHeight="1">
      <c r="A79" s="18">
        <f t="shared" si="7"/>
        <v>75</v>
      </c>
      <c r="B79" s="47"/>
      <c r="C79" s="47"/>
      <c r="D79" s="48"/>
      <c r="E79" s="48"/>
      <c r="F79" s="23"/>
      <c r="G79" s="21">
        <f t="shared" si="8"/>
        <v>0</v>
      </c>
      <c r="H79" s="24"/>
      <c r="I79" s="24"/>
      <c r="J79" s="32"/>
      <c r="K79" s="36"/>
      <c r="L79" s="46"/>
      <c r="M79" s="46"/>
      <c r="N79" s="45">
        <f t="shared" si="9"/>
        <v>0</v>
      </c>
    </row>
    <row r="80" spans="1:14" ht="14.25" customHeight="1">
      <c r="A80" s="18">
        <f t="shared" si="7"/>
        <v>76</v>
      </c>
      <c r="B80" s="47"/>
      <c r="C80" s="47"/>
      <c r="D80" s="48"/>
      <c r="E80" s="48"/>
      <c r="F80" s="23"/>
      <c r="G80" s="21">
        <f t="shared" si="8"/>
        <v>0</v>
      </c>
      <c r="H80" s="24"/>
      <c r="I80" s="24"/>
      <c r="J80" s="32"/>
      <c r="K80" s="36"/>
      <c r="L80" s="46"/>
      <c r="M80" s="46"/>
      <c r="N80" s="45">
        <f t="shared" si="9"/>
        <v>0</v>
      </c>
    </row>
    <row r="81" spans="1:14" ht="14.25" customHeight="1">
      <c r="A81" s="18">
        <f t="shared" si="7"/>
        <v>77</v>
      </c>
      <c r="B81" s="47"/>
      <c r="C81" s="47"/>
      <c r="D81" s="48"/>
      <c r="E81" s="48"/>
      <c r="F81" s="23"/>
      <c r="G81" s="21">
        <f t="shared" si="8"/>
        <v>0</v>
      </c>
      <c r="H81" s="24"/>
      <c r="I81" s="24"/>
      <c r="J81" s="32"/>
      <c r="K81" s="36"/>
      <c r="L81" s="46"/>
      <c r="M81" s="46"/>
      <c r="N81" s="45">
        <f t="shared" si="9"/>
        <v>0</v>
      </c>
    </row>
    <row r="82" spans="1:14" ht="14.25" customHeight="1">
      <c r="A82" s="18">
        <f t="shared" si="7"/>
        <v>78</v>
      </c>
      <c r="B82" s="47"/>
      <c r="C82" s="47"/>
      <c r="D82" s="48"/>
      <c r="E82" s="48"/>
      <c r="F82" s="23"/>
      <c r="G82" s="21">
        <f t="shared" si="8"/>
        <v>0</v>
      </c>
      <c r="H82" s="24"/>
      <c r="I82" s="24"/>
      <c r="J82" s="32"/>
      <c r="K82" s="36"/>
      <c r="L82" s="46"/>
      <c r="M82" s="46"/>
      <c r="N82" s="45">
        <f t="shared" si="9"/>
        <v>0</v>
      </c>
    </row>
    <row r="83" spans="1:14" ht="14.25" customHeight="1">
      <c r="A83" s="18">
        <f t="shared" si="7"/>
        <v>79</v>
      </c>
      <c r="B83" s="47"/>
      <c r="C83" s="47"/>
      <c r="D83" s="48"/>
      <c r="E83" s="48"/>
      <c r="F83" s="23"/>
      <c r="G83" s="21">
        <f t="shared" si="8"/>
        <v>0</v>
      </c>
      <c r="H83" s="24"/>
      <c r="I83" s="24"/>
      <c r="J83" s="32"/>
      <c r="K83" s="36"/>
      <c r="L83" s="46"/>
      <c r="M83" s="46"/>
      <c r="N83" s="45">
        <f t="shared" si="9"/>
        <v>0</v>
      </c>
    </row>
    <row r="84" spans="1:14" ht="14.25" customHeight="1">
      <c r="A84" s="18">
        <f t="shared" si="7"/>
        <v>80</v>
      </c>
      <c r="B84" s="47"/>
      <c r="C84" s="47"/>
      <c r="D84" s="48"/>
      <c r="E84" s="48"/>
      <c r="F84" s="23"/>
      <c r="G84" s="21">
        <f t="shared" si="8"/>
        <v>0</v>
      </c>
      <c r="H84" s="24"/>
      <c r="I84" s="24"/>
      <c r="J84" s="32"/>
      <c r="K84" s="36"/>
      <c r="L84" s="46"/>
      <c r="M84" s="46"/>
      <c r="N84" s="45">
        <f t="shared" si="9"/>
        <v>0</v>
      </c>
    </row>
    <row r="85" spans="1:14" ht="14.25" customHeight="1">
      <c r="A85" s="18">
        <f t="shared" si="7"/>
        <v>81</v>
      </c>
      <c r="B85" s="47"/>
      <c r="C85" s="47"/>
      <c r="D85" s="48"/>
      <c r="E85" s="48"/>
      <c r="F85" s="23"/>
      <c r="G85" s="21">
        <f t="shared" si="8"/>
        <v>0</v>
      </c>
      <c r="H85" s="24"/>
      <c r="I85" s="24"/>
      <c r="J85" s="32"/>
      <c r="K85" s="36"/>
      <c r="L85" s="46"/>
      <c r="M85" s="46"/>
      <c r="N85" s="45">
        <f t="shared" si="9"/>
        <v>0</v>
      </c>
    </row>
    <row r="86" spans="1:14" ht="14.25" customHeight="1">
      <c r="A86" s="18">
        <f t="shared" si="7"/>
        <v>82</v>
      </c>
      <c r="B86" s="47"/>
      <c r="C86" s="47"/>
      <c r="D86" s="48"/>
      <c r="E86" s="48"/>
      <c r="F86" s="23"/>
      <c r="G86" s="21">
        <f t="shared" si="8"/>
        <v>0</v>
      </c>
      <c r="H86" s="24"/>
      <c r="I86" s="24"/>
      <c r="J86" s="32"/>
      <c r="K86" s="36"/>
      <c r="L86" s="46"/>
      <c r="M86" s="46"/>
      <c r="N86" s="45">
        <f t="shared" si="9"/>
        <v>0</v>
      </c>
    </row>
    <row r="87" spans="1:14" ht="14.25" customHeight="1">
      <c r="A87" s="18">
        <f t="shared" si="7"/>
        <v>83</v>
      </c>
      <c r="B87" s="47"/>
      <c r="C87" s="47"/>
      <c r="D87" s="48"/>
      <c r="E87" s="48"/>
      <c r="F87" s="23"/>
      <c r="G87" s="21">
        <f t="shared" si="8"/>
        <v>0</v>
      </c>
      <c r="H87" s="24"/>
      <c r="I87" s="24"/>
      <c r="J87" s="32"/>
      <c r="K87" s="36"/>
      <c r="L87" s="46"/>
      <c r="M87" s="46"/>
      <c r="N87" s="45">
        <f t="shared" si="9"/>
        <v>0</v>
      </c>
    </row>
    <row r="88" spans="1:14" ht="14.25" customHeight="1">
      <c r="A88" s="18">
        <f t="shared" si="7"/>
        <v>84</v>
      </c>
      <c r="B88" s="47"/>
      <c r="C88" s="47"/>
      <c r="D88" s="48"/>
      <c r="E88" s="48"/>
      <c r="F88" s="23"/>
      <c r="G88" s="21">
        <f t="shared" si="8"/>
        <v>0</v>
      </c>
      <c r="H88" s="24"/>
      <c r="I88" s="24"/>
      <c r="J88" s="32"/>
      <c r="K88" s="36"/>
      <c r="L88" s="46"/>
      <c r="M88" s="46"/>
      <c r="N88" s="45">
        <f t="shared" si="9"/>
        <v>0</v>
      </c>
    </row>
    <row r="89" spans="1:14" ht="14.25" customHeight="1">
      <c r="A89" s="18">
        <f t="shared" si="7"/>
        <v>85</v>
      </c>
      <c r="B89" s="47"/>
      <c r="C89" s="47"/>
      <c r="D89" s="48"/>
      <c r="E89" s="48"/>
      <c r="F89" s="23"/>
      <c r="G89" s="21">
        <f t="shared" si="8"/>
        <v>0</v>
      </c>
      <c r="H89" s="24"/>
      <c r="I89" s="24"/>
      <c r="J89" s="32"/>
      <c r="K89" s="36"/>
      <c r="L89" s="46"/>
      <c r="M89" s="46"/>
      <c r="N89" s="45">
        <f t="shared" si="9"/>
        <v>0</v>
      </c>
    </row>
    <row r="90" spans="1:14" ht="14.25" customHeight="1">
      <c r="A90" s="18">
        <f t="shared" si="7"/>
        <v>86</v>
      </c>
      <c r="B90" s="47"/>
      <c r="C90" s="47"/>
      <c r="D90" s="48"/>
      <c r="E90" s="48"/>
      <c r="F90" s="23"/>
      <c r="G90" s="21">
        <f t="shared" si="8"/>
        <v>0</v>
      </c>
      <c r="H90" s="24"/>
      <c r="I90" s="24"/>
      <c r="J90" s="32"/>
      <c r="K90" s="36"/>
      <c r="L90" s="46"/>
      <c r="M90" s="46"/>
      <c r="N90" s="45">
        <f t="shared" si="9"/>
        <v>0</v>
      </c>
    </row>
    <row r="91" spans="1:14" ht="14.25" customHeight="1">
      <c r="A91" s="18">
        <f t="shared" si="7"/>
        <v>87</v>
      </c>
      <c r="B91" s="47"/>
      <c r="C91" s="47"/>
      <c r="D91" s="48"/>
      <c r="E91" s="48"/>
      <c r="F91" s="23"/>
      <c r="G91" s="21">
        <f t="shared" si="8"/>
        <v>0</v>
      </c>
      <c r="H91" s="24"/>
      <c r="I91" s="24"/>
      <c r="J91" s="32"/>
      <c r="K91" s="36"/>
      <c r="L91" s="46"/>
      <c r="M91" s="46"/>
      <c r="N91" s="45">
        <f t="shared" si="9"/>
        <v>0</v>
      </c>
    </row>
    <row r="92" spans="1:14" ht="14.25" customHeight="1">
      <c r="A92" s="18">
        <f t="shared" si="7"/>
        <v>88</v>
      </c>
      <c r="B92" s="47"/>
      <c r="C92" s="47"/>
      <c r="D92" s="48"/>
      <c r="E92" s="48"/>
      <c r="F92" s="23"/>
      <c r="G92" s="21">
        <f t="shared" si="8"/>
        <v>0</v>
      </c>
      <c r="H92" s="24"/>
      <c r="I92" s="24"/>
      <c r="J92" s="32"/>
      <c r="K92" s="36"/>
      <c r="L92" s="46"/>
      <c r="M92" s="46"/>
      <c r="N92" s="45">
        <f t="shared" si="9"/>
        <v>0</v>
      </c>
    </row>
    <row r="93" spans="1:14" ht="14.25" customHeight="1">
      <c r="A93" s="18">
        <f t="shared" si="7"/>
        <v>89</v>
      </c>
      <c r="B93" s="47"/>
      <c r="C93" s="47"/>
      <c r="D93" s="48"/>
      <c r="E93" s="48"/>
      <c r="F93" s="23"/>
      <c r="G93" s="21">
        <f t="shared" si="8"/>
        <v>0</v>
      </c>
      <c r="H93" s="24"/>
      <c r="I93" s="24"/>
      <c r="J93" s="32"/>
      <c r="K93" s="36"/>
      <c r="L93" s="46"/>
      <c r="M93" s="46"/>
      <c r="N93" s="45">
        <f t="shared" si="9"/>
        <v>0</v>
      </c>
    </row>
    <row r="94" spans="1:14" ht="14.25" customHeight="1">
      <c r="A94" s="18">
        <f t="shared" si="7"/>
        <v>90</v>
      </c>
      <c r="B94" s="47"/>
      <c r="C94" s="47"/>
      <c r="D94" s="48"/>
      <c r="E94" s="48"/>
      <c r="F94" s="23"/>
      <c r="G94" s="21">
        <f t="shared" si="8"/>
        <v>0</v>
      </c>
      <c r="H94" s="24"/>
      <c r="I94" s="24"/>
      <c r="J94" s="32"/>
      <c r="K94" s="36"/>
      <c r="L94" s="46"/>
      <c r="M94" s="46"/>
      <c r="N94" s="45">
        <f t="shared" si="9"/>
        <v>0</v>
      </c>
    </row>
    <row r="95" spans="1:14" ht="14.25" customHeight="1">
      <c r="A95" s="18">
        <f t="shared" si="7"/>
        <v>91</v>
      </c>
      <c r="B95" s="47"/>
      <c r="C95" s="47"/>
      <c r="D95" s="48"/>
      <c r="E95" s="48"/>
      <c r="F95" s="23"/>
      <c r="G95" s="21">
        <f t="shared" si="8"/>
        <v>0</v>
      </c>
      <c r="H95" s="24"/>
      <c r="I95" s="24"/>
      <c r="J95" s="32"/>
      <c r="K95" s="36"/>
      <c r="L95" s="46"/>
      <c r="M95" s="46"/>
      <c r="N95" s="45">
        <f t="shared" si="9"/>
        <v>0</v>
      </c>
    </row>
    <row r="96" spans="1:14" ht="14.25" customHeight="1">
      <c r="A96" s="18">
        <f t="shared" si="7"/>
        <v>92</v>
      </c>
      <c r="B96" s="47"/>
      <c r="C96" s="47"/>
      <c r="D96" s="48"/>
      <c r="E96" s="48"/>
      <c r="F96" s="23"/>
      <c r="G96" s="21">
        <f t="shared" si="8"/>
        <v>0</v>
      </c>
      <c r="H96" s="24"/>
      <c r="I96" s="24"/>
      <c r="J96" s="32"/>
      <c r="K96" s="36"/>
      <c r="L96" s="46"/>
      <c r="M96" s="46"/>
      <c r="N96" s="45">
        <f t="shared" si="9"/>
        <v>0</v>
      </c>
    </row>
    <row r="97" spans="1:14" ht="14.25" customHeight="1">
      <c r="A97" s="18">
        <f t="shared" si="7"/>
        <v>93</v>
      </c>
      <c r="B97" s="47"/>
      <c r="C97" s="47"/>
      <c r="D97" s="48"/>
      <c r="E97" s="48"/>
      <c r="F97" s="23"/>
      <c r="G97" s="21">
        <f t="shared" si="8"/>
        <v>0</v>
      </c>
      <c r="H97" s="24"/>
      <c r="I97" s="24"/>
      <c r="J97" s="32"/>
      <c r="K97" s="36"/>
      <c r="L97" s="46"/>
      <c r="M97" s="46"/>
      <c r="N97" s="45">
        <f t="shared" si="9"/>
        <v>0</v>
      </c>
    </row>
    <row r="98" spans="1:14" ht="14.25" customHeight="1">
      <c r="A98" s="18">
        <f t="shared" si="7"/>
        <v>94</v>
      </c>
      <c r="B98" s="47"/>
      <c r="C98" s="47"/>
      <c r="D98" s="48"/>
      <c r="E98" s="48"/>
      <c r="F98" s="23"/>
      <c r="G98" s="21">
        <f t="shared" si="8"/>
        <v>0</v>
      </c>
      <c r="H98" s="24"/>
      <c r="I98" s="24"/>
      <c r="J98" s="32"/>
      <c r="K98" s="36"/>
      <c r="L98" s="46"/>
      <c r="M98" s="46"/>
      <c r="N98" s="45">
        <f t="shared" si="9"/>
        <v>0</v>
      </c>
    </row>
    <row r="99" spans="1:14" ht="14.25" customHeight="1">
      <c r="A99" s="18">
        <f t="shared" si="7"/>
        <v>95</v>
      </c>
      <c r="B99" s="47"/>
      <c r="C99" s="47"/>
      <c r="D99" s="48"/>
      <c r="E99" s="48"/>
      <c r="F99" s="23"/>
      <c r="G99" s="21">
        <f t="shared" si="8"/>
        <v>0</v>
      </c>
      <c r="H99" s="24"/>
      <c r="I99" s="24"/>
      <c r="J99" s="32"/>
      <c r="K99" s="36"/>
      <c r="L99" s="46"/>
      <c r="M99" s="46"/>
      <c r="N99" s="45">
        <f t="shared" si="9"/>
        <v>0</v>
      </c>
    </row>
    <row r="100" spans="1:14" ht="14.25" customHeight="1">
      <c r="A100" s="18">
        <f t="shared" si="7"/>
        <v>96</v>
      </c>
      <c r="B100" s="47"/>
      <c r="C100" s="47"/>
      <c r="D100" s="48"/>
      <c r="E100" s="48"/>
      <c r="F100" s="23"/>
      <c r="G100" s="21">
        <f t="shared" si="8"/>
        <v>0</v>
      </c>
      <c r="H100" s="24"/>
      <c r="I100" s="24"/>
      <c r="J100" s="32"/>
      <c r="K100" s="36"/>
      <c r="L100" s="46"/>
      <c r="M100" s="46"/>
      <c r="N100" s="45">
        <f t="shared" si="9"/>
        <v>0</v>
      </c>
    </row>
    <row r="101" spans="1:14" ht="14.25" customHeight="1">
      <c r="A101" s="18">
        <f t="shared" si="7"/>
        <v>97</v>
      </c>
      <c r="B101" s="47"/>
      <c r="C101" s="47"/>
      <c r="D101" s="48"/>
      <c r="E101" s="48"/>
      <c r="F101" s="23"/>
      <c r="G101" s="21">
        <f t="shared" si="8"/>
        <v>0</v>
      </c>
      <c r="H101" s="24"/>
      <c r="I101" s="24"/>
      <c r="J101" s="32"/>
      <c r="K101" s="36"/>
      <c r="L101" s="46"/>
      <c r="M101" s="46"/>
      <c r="N101" s="45">
        <f t="shared" si="9"/>
        <v>0</v>
      </c>
    </row>
    <row r="102" spans="1:14" ht="14.25" customHeight="1">
      <c r="A102" s="18">
        <f t="shared" si="7"/>
        <v>98</v>
      </c>
      <c r="B102" s="47"/>
      <c r="C102" s="47"/>
      <c r="D102" s="48"/>
      <c r="E102" s="48"/>
      <c r="F102" s="23"/>
      <c r="G102" s="21">
        <f t="shared" si="8"/>
        <v>0</v>
      </c>
      <c r="H102" s="24"/>
      <c r="I102" s="24"/>
      <c r="J102" s="32"/>
      <c r="K102" s="36"/>
      <c r="L102" s="46"/>
      <c r="M102" s="46"/>
      <c r="N102" s="45">
        <f t="shared" si="9"/>
        <v>0</v>
      </c>
    </row>
    <row r="103" spans="1:14" ht="14.25" customHeight="1">
      <c r="A103" s="18">
        <f t="shared" si="7"/>
        <v>99</v>
      </c>
      <c r="B103" s="47"/>
      <c r="C103" s="47"/>
      <c r="D103" s="48"/>
      <c r="E103" s="48"/>
      <c r="F103" s="23"/>
      <c r="G103" s="21">
        <f t="shared" si="8"/>
        <v>0</v>
      </c>
      <c r="H103" s="24"/>
      <c r="I103" s="24"/>
      <c r="J103" s="32"/>
      <c r="K103" s="36"/>
      <c r="L103" s="46"/>
      <c r="M103" s="46"/>
      <c r="N103" s="45">
        <f t="shared" si="9"/>
        <v>0</v>
      </c>
    </row>
    <row r="104" spans="1:14" ht="14.25" customHeight="1">
      <c r="A104" s="18">
        <f t="shared" si="7"/>
        <v>100</v>
      </c>
      <c r="B104" s="47"/>
      <c r="C104" s="47"/>
      <c r="D104" s="48"/>
      <c r="E104" s="48"/>
      <c r="F104" s="23"/>
      <c r="G104" s="21">
        <f t="shared" si="8"/>
        <v>0</v>
      </c>
      <c r="H104" s="24"/>
      <c r="I104" s="24"/>
      <c r="J104" s="32"/>
      <c r="K104" s="36"/>
      <c r="L104" s="46"/>
      <c r="M104" s="46"/>
      <c r="N104" s="45">
        <f t="shared" si="9"/>
        <v>0</v>
      </c>
    </row>
  </sheetData>
  <autoFilter ref="N3:N104">
    <sortState ref="N4:N104">
      <sortCondition descending="1" ref="N3:N104"/>
    </sortState>
  </autoFilter>
  <mergeCells count="8">
    <mergeCell ref="A1:N2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scale="8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workbookViewId="0">
      <selection activeCell="D5" sqref="D5"/>
    </sheetView>
  </sheetViews>
  <sheetFormatPr defaultColWidth="9" defaultRowHeight="14.25" customHeight="1"/>
  <cols>
    <col min="1" max="1" width="9.140625" customWidth="1"/>
    <col min="2" max="2" width="23.28515625" customWidth="1"/>
    <col min="3" max="3" width="13.28515625" customWidth="1"/>
    <col min="14" max="15" width="10.28515625" customWidth="1"/>
  </cols>
  <sheetData>
    <row r="1" spans="1:16" ht="20.100000000000001" customHeight="1">
      <c r="A1" s="130" t="s">
        <v>82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ht="20.100000000000001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6" ht="46.5" customHeight="1">
      <c r="A3" s="128" t="s">
        <v>63</v>
      </c>
      <c r="B3" s="129" t="s">
        <v>0</v>
      </c>
      <c r="C3" s="129" t="s">
        <v>1</v>
      </c>
      <c r="D3" s="122" t="s">
        <v>64</v>
      </c>
      <c r="E3" s="123"/>
      <c r="F3" s="124" t="s">
        <v>65</v>
      </c>
      <c r="G3" s="125"/>
      <c r="H3" s="126" t="s">
        <v>78</v>
      </c>
      <c r="I3" s="126"/>
      <c r="J3" s="127" t="s">
        <v>4</v>
      </c>
      <c r="K3" s="127"/>
      <c r="L3" s="131" t="s">
        <v>83</v>
      </c>
      <c r="M3" s="132"/>
      <c r="N3" s="40" t="s">
        <v>67</v>
      </c>
      <c r="O3" s="40" t="s">
        <v>68</v>
      </c>
      <c r="P3" s="41" t="s">
        <v>7</v>
      </c>
    </row>
    <row r="4" spans="1:16" ht="14.25" customHeight="1">
      <c r="A4" s="129"/>
      <c r="B4" s="129"/>
      <c r="C4" s="129"/>
      <c r="D4" s="14" t="s">
        <v>10</v>
      </c>
      <c r="E4" s="15">
        <v>0.2</v>
      </c>
      <c r="F4" s="16" t="s">
        <v>10</v>
      </c>
      <c r="G4" s="16">
        <v>0.5</v>
      </c>
      <c r="H4" s="17" t="s">
        <v>12</v>
      </c>
      <c r="I4" s="17" t="s">
        <v>10</v>
      </c>
      <c r="J4" s="30" t="s">
        <v>12</v>
      </c>
      <c r="K4" s="30" t="s">
        <v>10</v>
      </c>
      <c r="L4" s="31" t="s">
        <v>12</v>
      </c>
      <c r="M4" s="31" t="s">
        <v>10</v>
      </c>
      <c r="N4" s="42" t="s">
        <v>10</v>
      </c>
      <c r="O4" s="42" t="s">
        <v>10</v>
      </c>
      <c r="P4" s="43" t="s">
        <v>10</v>
      </c>
    </row>
    <row r="5" spans="1:16" ht="14.25" customHeight="1">
      <c r="A5" s="18">
        <f t="shared" ref="A5:A36" si="0">A4+1</f>
        <v>1</v>
      </c>
      <c r="B5" s="47" t="s">
        <v>29</v>
      </c>
      <c r="C5" s="47" t="s">
        <v>16</v>
      </c>
      <c r="D5" s="20">
        <f>'2020-21'!N5</f>
        <v>564.28</v>
      </c>
      <c r="E5" s="20">
        <f t="shared" ref="E5:E31" si="1">D5*20/100</f>
        <v>112.85599999999999</v>
      </c>
      <c r="F5" s="21">
        <v>180</v>
      </c>
      <c r="G5" s="21">
        <f t="shared" ref="G5:G36" si="2">F5*50/100</f>
        <v>90</v>
      </c>
      <c r="H5" s="22">
        <v>1</v>
      </c>
      <c r="I5" s="22">
        <v>180</v>
      </c>
      <c r="J5" s="32" t="s">
        <v>56</v>
      </c>
      <c r="K5" s="33">
        <v>130</v>
      </c>
      <c r="L5" s="34" t="s">
        <v>56</v>
      </c>
      <c r="M5" s="35">
        <v>120</v>
      </c>
      <c r="N5" s="44">
        <v>6</v>
      </c>
      <c r="O5" s="44">
        <v>12</v>
      </c>
      <c r="P5" s="45">
        <f>E5+G5+I5+K5+M5+N5+O5</f>
        <v>650.85599999999999</v>
      </c>
    </row>
    <row r="6" spans="1:16" ht="14.25" customHeight="1">
      <c r="A6" s="18">
        <f t="shared" si="0"/>
        <v>2</v>
      </c>
      <c r="B6" s="47" t="s">
        <v>13</v>
      </c>
      <c r="C6" s="47" t="s">
        <v>14</v>
      </c>
      <c r="D6" s="20">
        <f>'2020-21'!N6</f>
        <v>488.16</v>
      </c>
      <c r="E6" s="20">
        <f t="shared" si="1"/>
        <v>97.632000000000005</v>
      </c>
      <c r="F6" s="21">
        <v>90</v>
      </c>
      <c r="G6" s="21">
        <f t="shared" si="2"/>
        <v>45</v>
      </c>
      <c r="H6" s="22">
        <v>2</v>
      </c>
      <c r="I6" s="22">
        <v>150</v>
      </c>
      <c r="J6" s="32" t="s">
        <v>69</v>
      </c>
      <c r="K6" s="33">
        <v>200</v>
      </c>
      <c r="L6" s="34"/>
      <c r="M6" s="35"/>
      <c r="N6" s="44">
        <v>3</v>
      </c>
      <c r="O6" s="44">
        <v>9</v>
      </c>
      <c r="P6" s="45">
        <f t="shared" ref="P6:P69" si="3">E6+G6+I6+K6+M6+N6+O6</f>
        <v>504.63200000000001</v>
      </c>
    </row>
    <row r="7" spans="1:16" ht="14.25" customHeight="1">
      <c r="A7" s="18">
        <f t="shared" si="0"/>
        <v>3</v>
      </c>
      <c r="B7" s="47" t="s">
        <v>37</v>
      </c>
      <c r="C7" s="47" t="s">
        <v>80</v>
      </c>
      <c r="D7" s="20">
        <f>'2020-21'!N13</f>
        <v>169.04</v>
      </c>
      <c r="E7" s="20">
        <f t="shared" si="1"/>
        <v>33.808</v>
      </c>
      <c r="F7" s="21"/>
      <c r="G7" s="21">
        <f t="shared" si="2"/>
        <v>0</v>
      </c>
      <c r="H7" s="22">
        <v>3</v>
      </c>
      <c r="I7" s="22">
        <v>125</v>
      </c>
      <c r="J7" s="32" t="s">
        <v>70</v>
      </c>
      <c r="K7" s="33">
        <v>160</v>
      </c>
      <c r="L7" s="34"/>
      <c r="M7" s="35"/>
      <c r="N7" s="44">
        <v>6</v>
      </c>
      <c r="O7" s="44">
        <v>9</v>
      </c>
      <c r="P7" s="45">
        <f t="shared" si="3"/>
        <v>333.80799999999999</v>
      </c>
    </row>
    <row r="8" spans="1:16" ht="14.25" customHeight="1">
      <c r="A8" s="18">
        <f t="shared" si="0"/>
        <v>4</v>
      </c>
      <c r="B8" s="47" t="s">
        <v>15</v>
      </c>
      <c r="C8" s="47" t="s">
        <v>16</v>
      </c>
      <c r="D8" s="20">
        <f>'2020-21'!N7</f>
        <v>297.32</v>
      </c>
      <c r="E8" s="20">
        <f t="shared" si="1"/>
        <v>59.463999999999999</v>
      </c>
      <c r="F8" s="21"/>
      <c r="G8" s="21">
        <f t="shared" si="2"/>
        <v>0</v>
      </c>
      <c r="H8" s="22">
        <v>4</v>
      </c>
      <c r="I8" s="22">
        <v>110</v>
      </c>
      <c r="J8" s="32" t="s">
        <v>57</v>
      </c>
      <c r="K8" s="33">
        <v>100</v>
      </c>
      <c r="L8" s="34"/>
      <c r="M8" s="35"/>
      <c r="N8" s="44">
        <v>3</v>
      </c>
      <c r="O8" s="44">
        <v>6</v>
      </c>
      <c r="P8" s="45">
        <f t="shared" si="3"/>
        <v>278.464</v>
      </c>
    </row>
    <row r="9" spans="1:16" ht="14.25" customHeight="1">
      <c r="A9" s="18">
        <f t="shared" si="0"/>
        <v>5</v>
      </c>
      <c r="B9" s="47" t="s">
        <v>84</v>
      </c>
      <c r="C9" s="47" t="s">
        <v>16</v>
      </c>
      <c r="D9" s="20">
        <f>'2020-21'!N8</f>
        <v>267.2</v>
      </c>
      <c r="E9" s="20">
        <f t="shared" si="1"/>
        <v>53.44</v>
      </c>
      <c r="F9" s="23"/>
      <c r="G9" s="21">
        <f t="shared" si="2"/>
        <v>0</v>
      </c>
      <c r="H9" s="24">
        <v>6</v>
      </c>
      <c r="I9" s="24">
        <v>95</v>
      </c>
      <c r="J9" s="32" t="s">
        <v>56</v>
      </c>
      <c r="K9" s="36">
        <v>130</v>
      </c>
      <c r="L9" s="34"/>
      <c r="M9" s="37"/>
      <c r="N9" s="46"/>
      <c r="O9" s="46"/>
      <c r="P9" s="45">
        <f t="shared" si="3"/>
        <v>278.44</v>
      </c>
    </row>
    <row r="10" spans="1:16" ht="14.25" customHeight="1">
      <c r="A10" s="18">
        <f t="shared" si="0"/>
        <v>6</v>
      </c>
      <c r="B10" s="47" t="s">
        <v>85</v>
      </c>
      <c r="C10" s="47" t="s">
        <v>14</v>
      </c>
      <c r="D10" s="20">
        <f>'2020-21'!N10</f>
        <v>219.28</v>
      </c>
      <c r="E10" s="20">
        <f t="shared" si="1"/>
        <v>43.856000000000002</v>
      </c>
      <c r="F10" s="21"/>
      <c r="G10" s="21">
        <f t="shared" si="2"/>
        <v>0</v>
      </c>
      <c r="H10" s="22">
        <v>5</v>
      </c>
      <c r="I10" s="22">
        <v>100</v>
      </c>
      <c r="J10" s="32" t="s">
        <v>57</v>
      </c>
      <c r="K10" s="33">
        <v>100</v>
      </c>
      <c r="L10" s="34"/>
      <c r="M10" s="35"/>
      <c r="N10" s="44"/>
      <c r="O10" s="44">
        <v>6</v>
      </c>
      <c r="P10" s="45">
        <f t="shared" si="3"/>
        <v>249.85599999999999</v>
      </c>
    </row>
    <row r="11" spans="1:16" ht="14.25" customHeight="1">
      <c r="A11" s="18">
        <f t="shared" si="0"/>
        <v>7</v>
      </c>
      <c r="B11" s="47" t="s">
        <v>28</v>
      </c>
      <c r="C11" s="47" t="s">
        <v>24</v>
      </c>
      <c r="D11" s="20">
        <f>'2020-21'!N23</f>
        <v>7.56</v>
      </c>
      <c r="E11" s="20">
        <f t="shared" si="1"/>
        <v>1.512</v>
      </c>
      <c r="F11" s="21"/>
      <c r="G11" s="21">
        <f t="shared" si="2"/>
        <v>0</v>
      </c>
      <c r="H11" s="22">
        <v>7</v>
      </c>
      <c r="I11" s="22">
        <v>90</v>
      </c>
      <c r="J11" s="32" t="s">
        <v>57</v>
      </c>
      <c r="K11" s="33">
        <v>100</v>
      </c>
      <c r="L11" s="34"/>
      <c r="M11" s="35"/>
      <c r="N11" s="44"/>
      <c r="O11" s="44"/>
      <c r="P11" s="45">
        <f t="shared" si="3"/>
        <v>191.512</v>
      </c>
    </row>
    <row r="12" spans="1:16" ht="14.25" customHeight="1">
      <c r="A12" s="18">
        <f t="shared" si="0"/>
        <v>8</v>
      </c>
      <c r="B12" s="47" t="s">
        <v>86</v>
      </c>
      <c r="C12" s="47" t="s">
        <v>14</v>
      </c>
      <c r="D12" s="20">
        <f>'2019-20'!O33</f>
        <v>0.2</v>
      </c>
      <c r="E12" s="20">
        <f t="shared" si="1"/>
        <v>0.04</v>
      </c>
      <c r="F12" s="21"/>
      <c r="G12" s="21">
        <f t="shared" si="2"/>
        <v>0</v>
      </c>
      <c r="H12" s="22"/>
      <c r="I12" s="22"/>
      <c r="J12" s="32" t="s">
        <v>57</v>
      </c>
      <c r="K12" s="33">
        <v>100</v>
      </c>
      <c r="L12" s="34"/>
      <c r="M12" s="35"/>
      <c r="N12" s="44"/>
      <c r="O12" s="44"/>
      <c r="P12" s="45">
        <f t="shared" si="3"/>
        <v>100.04</v>
      </c>
    </row>
    <row r="13" spans="1:16" ht="14.25" customHeight="1">
      <c r="A13" s="18">
        <f t="shared" si="0"/>
        <v>9</v>
      </c>
      <c r="B13" s="47" t="s">
        <v>58</v>
      </c>
      <c r="C13" s="47" t="s">
        <v>24</v>
      </c>
      <c r="D13" s="20">
        <f>'2020-21'!N21</f>
        <v>8.92</v>
      </c>
      <c r="E13" s="20">
        <f t="shared" si="1"/>
        <v>1.784</v>
      </c>
      <c r="F13" s="21"/>
      <c r="G13" s="21">
        <f t="shared" si="2"/>
        <v>0</v>
      </c>
      <c r="H13" s="22">
        <v>8</v>
      </c>
      <c r="I13" s="22">
        <v>85</v>
      </c>
      <c r="J13" s="32"/>
      <c r="K13" s="33"/>
      <c r="L13" s="34"/>
      <c r="M13" s="35"/>
      <c r="N13" s="44"/>
      <c r="O13" s="44"/>
      <c r="P13" s="45">
        <f t="shared" si="3"/>
        <v>86.784000000000006</v>
      </c>
    </row>
    <row r="14" spans="1:16" ht="14.25" customHeight="1">
      <c r="A14" s="18">
        <f t="shared" si="0"/>
        <v>10</v>
      </c>
      <c r="B14" s="47" t="s">
        <v>17</v>
      </c>
      <c r="C14" s="47" t="s">
        <v>14</v>
      </c>
      <c r="D14" s="20">
        <f>'2020-21'!N9</f>
        <v>247.08</v>
      </c>
      <c r="E14" s="20">
        <f t="shared" si="1"/>
        <v>49.415999999999997</v>
      </c>
      <c r="F14" s="21"/>
      <c r="G14" s="21">
        <f t="shared" si="2"/>
        <v>0</v>
      </c>
      <c r="H14" s="22"/>
      <c r="I14" s="22"/>
      <c r="J14" s="32"/>
      <c r="K14" s="33"/>
      <c r="L14" s="34"/>
      <c r="M14" s="35"/>
      <c r="N14" s="44"/>
      <c r="O14" s="44"/>
      <c r="P14" s="45">
        <f t="shared" si="3"/>
        <v>49.415999999999997</v>
      </c>
    </row>
    <row r="15" spans="1:16" ht="14.25" customHeight="1">
      <c r="A15" s="18">
        <f t="shared" si="0"/>
        <v>11</v>
      </c>
      <c r="B15" s="47" t="s">
        <v>26</v>
      </c>
      <c r="C15" s="47" t="s">
        <v>27</v>
      </c>
      <c r="D15" s="20">
        <f>'2020-21'!N11</f>
        <v>218</v>
      </c>
      <c r="E15" s="20">
        <f t="shared" si="1"/>
        <v>43.6</v>
      </c>
      <c r="F15" s="21"/>
      <c r="G15" s="21">
        <f t="shared" si="2"/>
        <v>0</v>
      </c>
      <c r="H15" s="22"/>
      <c r="I15" s="22"/>
      <c r="J15" s="32"/>
      <c r="K15" s="33"/>
      <c r="L15" s="34"/>
      <c r="M15" s="35"/>
      <c r="N15" s="44"/>
      <c r="O15" s="44"/>
      <c r="P15" s="45">
        <f t="shared" si="3"/>
        <v>43.6</v>
      </c>
    </row>
    <row r="16" spans="1:16" ht="14.25" customHeight="1">
      <c r="A16" s="18">
        <f t="shared" si="0"/>
        <v>12</v>
      </c>
      <c r="B16" s="47" t="s">
        <v>87</v>
      </c>
      <c r="C16" s="47" t="s">
        <v>14</v>
      </c>
      <c r="D16" s="20">
        <f>'2020-21'!N12</f>
        <v>198.8</v>
      </c>
      <c r="E16" s="20">
        <f t="shared" si="1"/>
        <v>39.76</v>
      </c>
      <c r="F16" s="21"/>
      <c r="G16" s="21">
        <f t="shared" si="2"/>
        <v>0</v>
      </c>
      <c r="H16" s="24"/>
      <c r="I16" s="24"/>
      <c r="J16" s="32"/>
      <c r="K16" s="36"/>
      <c r="L16" s="34"/>
      <c r="M16" s="37"/>
      <c r="N16" s="46"/>
      <c r="O16" s="46"/>
      <c r="P16" s="45">
        <f t="shared" si="3"/>
        <v>39.76</v>
      </c>
    </row>
    <row r="17" spans="1:16" ht="14.25" customHeight="1">
      <c r="A17" s="18">
        <f t="shared" si="0"/>
        <v>13</v>
      </c>
      <c r="B17" s="47" t="s">
        <v>20</v>
      </c>
      <c r="C17" s="47" t="s">
        <v>21</v>
      </c>
      <c r="D17" s="20">
        <f>'2020-21'!N14</f>
        <v>90.36</v>
      </c>
      <c r="E17" s="20">
        <f t="shared" si="1"/>
        <v>18.071999999999999</v>
      </c>
      <c r="F17" s="21"/>
      <c r="G17" s="21">
        <f t="shared" si="2"/>
        <v>0</v>
      </c>
      <c r="H17" s="22"/>
      <c r="I17" s="22"/>
      <c r="J17" s="32"/>
      <c r="K17" s="36"/>
      <c r="L17" s="34"/>
      <c r="M17" s="37"/>
      <c r="N17" s="44"/>
      <c r="O17" s="44">
        <v>3</v>
      </c>
      <c r="P17" s="45">
        <f t="shared" si="3"/>
        <v>21.071999999999999</v>
      </c>
    </row>
    <row r="18" spans="1:16" ht="14.25" customHeight="1">
      <c r="A18" s="18">
        <f t="shared" si="0"/>
        <v>14</v>
      </c>
      <c r="B18" s="47" t="s">
        <v>39</v>
      </c>
      <c r="C18" s="47" t="s">
        <v>21</v>
      </c>
      <c r="D18" s="20">
        <f>'2020-21'!N15</f>
        <v>89.04</v>
      </c>
      <c r="E18" s="20">
        <f t="shared" si="1"/>
        <v>17.808</v>
      </c>
      <c r="F18" s="21"/>
      <c r="G18" s="21">
        <f t="shared" si="2"/>
        <v>0</v>
      </c>
      <c r="H18" s="22"/>
      <c r="I18" s="22"/>
      <c r="J18" s="32"/>
      <c r="K18" s="36"/>
      <c r="L18" s="34"/>
      <c r="M18" s="37"/>
      <c r="N18" s="44"/>
      <c r="O18" s="44"/>
      <c r="P18" s="45">
        <f t="shared" si="3"/>
        <v>17.808</v>
      </c>
    </row>
    <row r="19" spans="1:16" ht="14.25" customHeight="1">
      <c r="A19" s="18">
        <f t="shared" si="0"/>
        <v>15</v>
      </c>
      <c r="B19" s="47" t="s">
        <v>81</v>
      </c>
      <c r="C19" s="47" t="s">
        <v>14</v>
      </c>
      <c r="D19" s="20">
        <f>'2020-21'!N16</f>
        <v>70.040000000000006</v>
      </c>
      <c r="E19" s="20">
        <f t="shared" si="1"/>
        <v>14.007999999999999</v>
      </c>
      <c r="F19" s="21"/>
      <c r="G19" s="21">
        <f t="shared" si="2"/>
        <v>0</v>
      </c>
      <c r="H19" s="22"/>
      <c r="I19" s="22"/>
      <c r="J19" s="32"/>
      <c r="K19" s="33"/>
      <c r="L19" s="34"/>
      <c r="M19" s="35"/>
      <c r="N19" s="44"/>
      <c r="O19" s="44"/>
      <c r="P19" s="45">
        <f t="shared" si="3"/>
        <v>14.007999999999999</v>
      </c>
    </row>
    <row r="20" spans="1:16" ht="14.25" customHeight="1">
      <c r="A20" s="18">
        <f t="shared" si="0"/>
        <v>16</v>
      </c>
      <c r="B20" s="47" t="s">
        <v>19</v>
      </c>
      <c r="C20" s="47" t="s">
        <v>14</v>
      </c>
      <c r="D20" s="20">
        <f>'2020-21'!N17</f>
        <v>30.28</v>
      </c>
      <c r="E20" s="20">
        <f t="shared" si="1"/>
        <v>6.056</v>
      </c>
      <c r="F20" s="21"/>
      <c r="G20" s="21">
        <f t="shared" si="2"/>
        <v>0</v>
      </c>
      <c r="H20" s="22"/>
      <c r="I20" s="22"/>
      <c r="J20" s="32"/>
      <c r="K20" s="33"/>
      <c r="L20" s="34"/>
      <c r="M20" s="35"/>
      <c r="N20" s="44"/>
      <c r="O20" s="44"/>
      <c r="P20" s="45">
        <f t="shared" si="3"/>
        <v>6.056</v>
      </c>
    </row>
    <row r="21" spans="1:16" ht="14.25" customHeight="1">
      <c r="A21" s="18">
        <f t="shared" si="0"/>
        <v>17</v>
      </c>
      <c r="B21" s="47" t="s">
        <v>22</v>
      </c>
      <c r="C21" s="47" t="s">
        <v>21</v>
      </c>
      <c r="D21" s="20">
        <f>'2020-21'!N18</f>
        <v>21.04</v>
      </c>
      <c r="E21" s="20">
        <f t="shared" si="1"/>
        <v>4.2080000000000002</v>
      </c>
      <c r="F21" s="21"/>
      <c r="G21" s="21">
        <f t="shared" si="2"/>
        <v>0</v>
      </c>
      <c r="H21" s="22"/>
      <c r="I21" s="22"/>
      <c r="J21" s="32"/>
      <c r="K21" s="33"/>
      <c r="L21" s="34"/>
      <c r="M21" s="35"/>
      <c r="N21" s="44"/>
      <c r="O21" s="44"/>
      <c r="P21" s="45">
        <f t="shared" si="3"/>
        <v>4.2080000000000002</v>
      </c>
    </row>
    <row r="22" spans="1:16" ht="14.25" customHeight="1">
      <c r="A22" s="18">
        <f t="shared" si="0"/>
        <v>18</v>
      </c>
      <c r="B22" s="47" t="s">
        <v>32</v>
      </c>
      <c r="C22" s="47" t="s">
        <v>21</v>
      </c>
      <c r="D22" s="20">
        <f>'2020-21'!N19</f>
        <v>14.16</v>
      </c>
      <c r="E22" s="20">
        <f t="shared" si="1"/>
        <v>2.8319999999999999</v>
      </c>
      <c r="F22" s="21"/>
      <c r="G22" s="21">
        <f t="shared" si="2"/>
        <v>0</v>
      </c>
      <c r="H22" s="22"/>
      <c r="I22" s="22"/>
      <c r="J22" s="32"/>
      <c r="K22" s="33"/>
      <c r="L22" s="34"/>
      <c r="M22" s="35"/>
      <c r="N22" s="44"/>
      <c r="O22" s="44"/>
      <c r="P22" s="45">
        <f t="shared" si="3"/>
        <v>2.8319999999999999</v>
      </c>
    </row>
    <row r="23" spans="1:16" ht="14.25" customHeight="1">
      <c r="A23" s="18">
        <f t="shared" si="0"/>
        <v>19</v>
      </c>
      <c r="B23" s="47" t="s">
        <v>88</v>
      </c>
      <c r="C23" s="47" t="s">
        <v>16</v>
      </c>
      <c r="D23" s="20">
        <f>'2020-21'!N20</f>
        <v>14</v>
      </c>
      <c r="E23" s="20">
        <f t="shared" si="1"/>
        <v>2.8</v>
      </c>
      <c r="F23" s="23"/>
      <c r="G23" s="21">
        <f t="shared" si="2"/>
        <v>0</v>
      </c>
      <c r="H23" s="24"/>
      <c r="I23" s="24"/>
      <c r="J23" s="32"/>
      <c r="K23" s="36"/>
      <c r="L23" s="34"/>
      <c r="M23" s="37"/>
      <c r="N23" s="46"/>
      <c r="O23" s="46"/>
      <c r="P23" s="45">
        <f t="shared" si="3"/>
        <v>2.8</v>
      </c>
    </row>
    <row r="24" spans="1:16" ht="14.25" customHeight="1">
      <c r="A24" s="18">
        <f t="shared" si="0"/>
        <v>20</v>
      </c>
      <c r="B24" s="47" t="s">
        <v>46</v>
      </c>
      <c r="C24" s="47" t="s">
        <v>24</v>
      </c>
      <c r="D24" s="20">
        <f>'2020-21'!N22</f>
        <v>8.2799999999999994</v>
      </c>
      <c r="E24" s="20">
        <f t="shared" si="1"/>
        <v>1.6559999999999999</v>
      </c>
      <c r="F24" s="21"/>
      <c r="G24" s="21">
        <f t="shared" si="2"/>
        <v>0</v>
      </c>
      <c r="H24" s="24"/>
      <c r="I24" s="24"/>
      <c r="J24" s="32"/>
      <c r="K24" s="36"/>
      <c r="L24" s="34"/>
      <c r="M24" s="37"/>
      <c r="N24" s="46"/>
      <c r="O24" s="46"/>
      <c r="P24" s="45">
        <f t="shared" si="3"/>
        <v>1.6559999999999999</v>
      </c>
    </row>
    <row r="25" spans="1:16" ht="14.25" customHeight="1">
      <c r="A25" s="18">
        <f t="shared" si="0"/>
        <v>21</v>
      </c>
      <c r="B25" s="47" t="s">
        <v>89</v>
      </c>
      <c r="C25" s="47" t="s">
        <v>24</v>
      </c>
      <c r="D25" s="20">
        <f>'2020-21'!N24</f>
        <v>6.84</v>
      </c>
      <c r="E25" s="20">
        <f t="shared" si="1"/>
        <v>1.3680000000000001</v>
      </c>
      <c r="F25" s="21"/>
      <c r="G25" s="21">
        <f t="shared" si="2"/>
        <v>0</v>
      </c>
      <c r="H25" s="22"/>
      <c r="I25" s="22"/>
      <c r="J25" s="32"/>
      <c r="K25" s="33"/>
      <c r="L25" s="34"/>
      <c r="M25" s="35"/>
      <c r="N25" s="44"/>
      <c r="O25" s="44"/>
      <c r="P25" s="45">
        <f t="shared" si="3"/>
        <v>1.3680000000000001</v>
      </c>
    </row>
    <row r="26" spans="1:16" ht="14.25" customHeight="1">
      <c r="A26" s="18">
        <f t="shared" si="0"/>
        <v>22</v>
      </c>
      <c r="B26" s="47" t="s">
        <v>30</v>
      </c>
      <c r="C26" s="47" t="s">
        <v>16</v>
      </c>
      <c r="D26" s="20">
        <f>'2020-21'!N25</f>
        <v>2.04</v>
      </c>
      <c r="E26" s="20">
        <f t="shared" si="1"/>
        <v>0.40799999999999997</v>
      </c>
      <c r="F26" s="21">
        <v>1</v>
      </c>
      <c r="G26" s="21">
        <f t="shared" si="2"/>
        <v>0.5</v>
      </c>
      <c r="H26" s="22"/>
      <c r="I26" s="22"/>
      <c r="J26" s="32"/>
      <c r="K26" s="33"/>
      <c r="L26" s="35"/>
      <c r="M26" s="35"/>
      <c r="N26" s="44"/>
      <c r="O26" s="44"/>
      <c r="P26" s="45">
        <f t="shared" si="3"/>
        <v>0.90800000000000003</v>
      </c>
    </row>
    <row r="27" spans="1:16" ht="14.25" customHeight="1">
      <c r="A27" s="18">
        <f t="shared" si="0"/>
        <v>23</v>
      </c>
      <c r="B27" s="47"/>
      <c r="C27" s="47"/>
      <c r="D27" s="20">
        <f>'2019-20'!O34</f>
        <v>0</v>
      </c>
      <c r="E27" s="20">
        <f t="shared" si="1"/>
        <v>0</v>
      </c>
      <c r="F27" s="21"/>
      <c r="G27" s="21">
        <f t="shared" si="2"/>
        <v>0</v>
      </c>
      <c r="H27" s="22"/>
      <c r="I27" s="22"/>
      <c r="J27" s="32"/>
      <c r="K27" s="33"/>
      <c r="L27" s="35"/>
      <c r="M27" s="35"/>
      <c r="N27" s="44"/>
      <c r="O27" s="44"/>
      <c r="P27" s="45">
        <f t="shared" si="3"/>
        <v>0</v>
      </c>
    </row>
    <row r="28" spans="1:16" ht="14.25" customHeight="1">
      <c r="A28" s="18">
        <f t="shared" si="0"/>
        <v>24</v>
      </c>
      <c r="B28" s="47"/>
      <c r="C28" s="47"/>
      <c r="D28" s="20">
        <f>'2019-20'!O35</f>
        <v>0</v>
      </c>
      <c r="E28" s="20">
        <f t="shared" si="1"/>
        <v>0</v>
      </c>
      <c r="F28" s="21"/>
      <c r="G28" s="21">
        <f t="shared" si="2"/>
        <v>0</v>
      </c>
      <c r="H28" s="22"/>
      <c r="I28" s="22"/>
      <c r="J28" s="32"/>
      <c r="K28" s="33"/>
      <c r="L28" s="35"/>
      <c r="M28" s="35"/>
      <c r="N28" s="44"/>
      <c r="O28" s="44"/>
      <c r="P28" s="45">
        <f t="shared" si="3"/>
        <v>0</v>
      </c>
    </row>
    <row r="29" spans="1:16" ht="14.25" customHeight="1">
      <c r="A29" s="18">
        <f t="shared" si="0"/>
        <v>25</v>
      </c>
      <c r="B29" s="47"/>
      <c r="C29" s="47"/>
      <c r="D29" s="20">
        <f>'2019-20'!O36</f>
        <v>0</v>
      </c>
      <c r="E29" s="20">
        <f t="shared" si="1"/>
        <v>0</v>
      </c>
      <c r="F29" s="21"/>
      <c r="G29" s="21">
        <f t="shared" si="2"/>
        <v>0</v>
      </c>
      <c r="H29" s="22"/>
      <c r="I29" s="22"/>
      <c r="J29" s="32"/>
      <c r="K29" s="33"/>
      <c r="L29" s="35"/>
      <c r="M29" s="35"/>
      <c r="N29" s="44"/>
      <c r="O29" s="44"/>
      <c r="P29" s="45">
        <f t="shared" si="3"/>
        <v>0</v>
      </c>
    </row>
    <row r="30" spans="1:16" ht="14.25" customHeight="1">
      <c r="A30" s="18">
        <f t="shared" si="0"/>
        <v>26</v>
      </c>
      <c r="B30" s="47"/>
      <c r="C30" s="47"/>
      <c r="D30" s="20">
        <f>'2019-20'!O37</f>
        <v>0</v>
      </c>
      <c r="E30" s="20">
        <f t="shared" si="1"/>
        <v>0</v>
      </c>
      <c r="F30" s="21"/>
      <c r="G30" s="21">
        <f t="shared" si="2"/>
        <v>0</v>
      </c>
      <c r="H30" s="22"/>
      <c r="I30" s="22"/>
      <c r="J30" s="32"/>
      <c r="K30" s="33"/>
      <c r="L30" s="35"/>
      <c r="M30" s="35"/>
      <c r="N30" s="44"/>
      <c r="O30" s="44"/>
      <c r="P30" s="45">
        <f t="shared" si="3"/>
        <v>0</v>
      </c>
    </row>
    <row r="31" spans="1:16" ht="14.25" customHeight="1">
      <c r="A31" s="18">
        <f t="shared" si="0"/>
        <v>27</v>
      </c>
      <c r="B31" s="47"/>
      <c r="C31" s="47"/>
      <c r="D31" s="20">
        <f>'2019-20'!O38</f>
        <v>0</v>
      </c>
      <c r="E31" s="20">
        <f t="shared" si="1"/>
        <v>0</v>
      </c>
      <c r="F31" s="21"/>
      <c r="G31" s="21">
        <f t="shared" si="2"/>
        <v>0</v>
      </c>
      <c r="H31" s="22"/>
      <c r="I31" s="22"/>
      <c r="J31" s="32"/>
      <c r="K31" s="33"/>
      <c r="L31" s="35"/>
      <c r="M31" s="35"/>
      <c r="N31" s="44"/>
      <c r="O31" s="44"/>
      <c r="P31" s="45">
        <f t="shared" si="3"/>
        <v>0</v>
      </c>
    </row>
    <row r="32" spans="1:16" ht="14.25" customHeight="1">
      <c r="A32" s="18">
        <f t="shared" si="0"/>
        <v>28</v>
      </c>
      <c r="B32" s="47"/>
      <c r="C32" s="47"/>
      <c r="D32" s="48"/>
      <c r="E32" s="48"/>
      <c r="F32" s="23"/>
      <c r="G32" s="21">
        <f t="shared" si="2"/>
        <v>0</v>
      </c>
      <c r="H32" s="24"/>
      <c r="I32" s="24"/>
      <c r="J32" s="32"/>
      <c r="K32" s="36"/>
      <c r="L32" s="37"/>
      <c r="M32" s="37"/>
      <c r="N32" s="46"/>
      <c r="O32" s="46"/>
      <c r="P32" s="45">
        <f t="shared" si="3"/>
        <v>0</v>
      </c>
    </row>
    <row r="33" spans="1:16" ht="14.25" customHeight="1">
      <c r="A33" s="18">
        <f t="shared" si="0"/>
        <v>29</v>
      </c>
      <c r="B33" s="47"/>
      <c r="C33" s="47"/>
      <c r="D33" s="48"/>
      <c r="E33" s="48"/>
      <c r="F33" s="23"/>
      <c r="G33" s="21">
        <f t="shared" si="2"/>
        <v>0</v>
      </c>
      <c r="H33" s="24"/>
      <c r="I33" s="24"/>
      <c r="J33" s="32"/>
      <c r="K33" s="36"/>
      <c r="L33" s="37"/>
      <c r="M33" s="37"/>
      <c r="N33" s="46"/>
      <c r="O33" s="46"/>
      <c r="P33" s="45">
        <f t="shared" si="3"/>
        <v>0</v>
      </c>
    </row>
    <row r="34" spans="1:16" ht="14.25" customHeight="1">
      <c r="A34" s="18">
        <f t="shared" si="0"/>
        <v>30</v>
      </c>
      <c r="B34" s="47"/>
      <c r="C34" s="47"/>
      <c r="D34" s="48"/>
      <c r="E34" s="48"/>
      <c r="F34" s="23"/>
      <c r="G34" s="21">
        <f t="shared" si="2"/>
        <v>0</v>
      </c>
      <c r="H34" s="24"/>
      <c r="I34" s="24"/>
      <c r="J34" s="32"/>
      <c r="K34" s="36"/>
      <c r="L34" s="37"/>
      <c r="M34" s="37"/>
      <c r="N34" s="46"/>
      <c r="O34" s="46"/>
      <c r="P34" s="45">
        <f t="shared" si="3"/>
        <v>0</v>
      </c>
    </row>
    <row r="35" spans="1:16" ht="14.25" customHeight="1">
      <c r="A35" s="18">
        <f t="shared" si="0"/>
        <v>31</v>
      </c>
      <c r="B35" s="47"/>
      <c r="C35" s="47"/>
      <c r="D35" s="48"/>
      <c r="E35" s="48"/>
      <c r="F35" s="23"/>
      <c r="G35" s="21">
        <f t="shared" si="2"/>
        <v>0</v>
      </c>
      <c r="H35" s="24"/>
      <c r="I35" s="24"/>
      <c r="J35" s="32"/>
      <c r="K35" s="36"/>
      <c r="L35" s="37"/>
      <c r="M35" s="37"/>
      <c r="N35" s="46"/>
      <c r="O35" s="46"/>
      <c r="P35" s="45">
        <f t="shared" si="3"/>
        <v>0</v>
      </c>
    </row>
    <row r="36" spans="1:16" ht="14.25" customHeight="1">
      <c r="A36" s="18">
        <f t="shared" si="0"/>
        <v>32</v>
      </c>
      <c r="B36" s="47"/>
      <c r="C36" s="47"/>
      <c r="D36" s="48"/>
      <c r="E36" s="48"/>
      <c r="F36" s="23"/>
      <c r="G36" s="21">
        <f t="shared" si="2"/>
        <v>0</v>
      </c>
      <c r="H36" s="24"/>
      <c r="I36" s="24"/>
      <c r="J36" s="32"/>
      <c r="K36" s="36"/>
      <c r="L36" s="37"/>
      <c r="M36" s="37"/>
      <c r="N36" s="46"/>
      <c r="O36" s="46"/>
      <c r="P36" s="45">
        <f t="shared" si="3"/>
        <v>0</v>
      </c>
    </row>
    <row r="37" spans="1:16" ht="14.25" customHeight="1">
      <c r="A37" s="18">
        <f t="shared" ref="A37:A68" si="4">A36+1</f>
        <v>33</v>
      </c>
      <c r="B37" s="47"/>
      <c r="C37" s="47"/>
      <c r="D37" s="48"/>
      <c r="E37" s="48"/>
      <c r="F37" s="23"/>
      <c r="G37" s="21">
        <f t="shared" ref="G37:G68" si="5">F37*50/100</f>
        <v>0</v>
      </c>
      <c r="H37" s="24"/>
      <c r="I37" s="24"/>
      <c r="J37" s="32"/>
      <c r="K37" s="36"/>
      <c r="L37" s="37"/>
      <c r="M37" s="37"/>
      <c r="N37" s="46"/>
      <c r="O37" s="46"/>
      <c r="P37" s="45">
        <f t="shared" si="3"/>
        <v>0</v>
      </c>
    </row>
    <row r="38" spans="1:16" ht="14.25" customHeight="1">
      <c r="A38" s="18">
        <f t="shared" si="4"/>
        <v>34</v>
      </c>
      <c r="B38" s="47"/>
      <c r="C38" s="47"/>
      <c r="D38" s="48"/>
      <c r="E38" s="48"/>
      <c r="F38" s="23"/>
      <c r="G38" s="21">
        <f t="shared" si="5"/>
        <v>0</v>
      </c>
      <c r="H38" s="24"/>
      <c r="I38" s="24"/>
      <c r="J38" s="32"/>
      <c r="K38" s="36"/>
      <c r="L38" s="37"/>
      <c r="M38" s="37"/>
      <c r="N38" s="46"/>
      <c r="O38" s="46"/>
      <c r="P38" s="45">
        <f t="shared" si="3"/>
        <v>0</v>
      </c>
    </row>
    <row r="39" spans="1:16" ht="14.25" customHeight="1">
      <c r="A39" s="18">
        <f t="shared" si="4"/>
        <v>35</v>
      </c>
      <c r="B39" s="47"/>
      <c r="C39" s="47"/>
      <c r="D39" s="48"/>
      <c r="E39" s="48"/>
      <c r="F39" s="23"/>
      <c r="G39" s="21">
        <f t="shared" si="5"/>
        <v>0</v>
      </c>
      <c r="H39" s="24"/>
      <c r="I39" s="24"/>
      <c r="J39" s="32"/>
      <c r="K39" s="36"/>
      <c r="L39" s="37"/>
      <c r="M39" s="37"/>
      <c r="N39" s="46"/>
      <c r="O39" s="46"/>
      <c r="P39" s="45">
        <f t="shared" si="3"/>
        <v>0</v>
      </c>
    </row>
    <row r="40" spans="1:16" ht="14.25" customHeight="1">
      <c r="A40" s="18">
        <f t="shared" si="4"/>
        <v>36</v>
      </c>
      <c r="B40" s="47"/>
      <c r="C40" s="47"/>
      <c r="D40" s="48"/>
      <c r="E40" s="48"/>
      <c r="F40" s="23"/>
      <c r="G40" s="21">
        <f t="shared" si="5"/>
        <v>0</v>
      </c>
      <c r="H40" s="24"/>
      <c r="I40" s="24"/>
      <c r="J40" s="32"/>
      <c r="K40" s="36"/>
      <c r="L40" s="37"/>
      <c r="M40" s="37"/>
      <c r="N40" s="46"/>
      <c r="O40" s="46"/>
      <c r="P40" s="45">
        <f t="shared" si="3"/>
        <v>0</v>
      </c>
    </row>
    <row r="41" spans="1:16" ht="14.25" customHeight="1">
      <c r="A41" s="18">
        <f t="shared" si="4"/>
        <v>37</v>
      </c>
      <c r="B41" s="47"/>
      <c r="C41" s="47"/>
      <c r="D41" s="48"/>
      <c r="E41" s="48"/>
      <c r="F41" s="23"/>
      <c r="G41" s="21">
        <f t="shared" si="5"/>
        <v>0</v>
      </c>
      <c r="H41" s="24"/>
      <c r="I41" s="24"/>
      <c r="J41" s="32"/>
      <c r="K41" s="36"/>
      <c r="L41" s="37"/>
      <c r="M41" s="37"/>
      <c r="N41" s="46"/>
      <c r="O41" s="46"/>
      <c r="P41" s="45">
        <f t="shared" si="3"/>
        <v>0</v>
      </c>
    </row>
    <row r="42" spans="1:16" ht="14.25" customHeight="1">
      <c r="A42" s="18">
        <f t="shared" si="4"/>
        <v>38</v>
      </c>
      <c r="B42" s="47"/>
      <c r="C42" s="47"/>
      <c r="D42" s="48"/>
      <c r="E42" s="48"/>
      <c r="F42" s="23"/>
      <c r="G42" s="21">
        <f t="shared" si="5"/>
        <v>0</v>
      </c>
      <c r="H42" s="24"/>
      <c r="I42" s="24"/>
      <c r="J42" s="32"/>
      <c r="K42" s="36"/>
      <c r="L42" s="37"/>
      <c r="M42" s="37"/>
      <c r="N42" s="46"/>
      <c r="O42" s="46"/>
      <c r="P42" s="45">
        <f t="shared" si="3"/>
        <v>0</v>
      </c>
    </row>
    <row r="43" spans="1:16" ht="14.25" customHeight="1">
      <c r="A43" s="18">
        <f t="shared" si="4"/>
        <v>39</v>
      </c>
      <c r="B43" s="47"/>
      <c r="C43" s="47"/>
      <c r="D43" s="48"/>
      <c r="E43" s="48"/>
      <c r="F43" s="23"/>
      <c r="G43" s="21">
        <f t="shared" si="5"/>
        <v>0</v>
      </c>
      <c r="H43" s="24"/>
      <c r="I43" s="24"/>
      <c r="J43" s="32"/>
      <c r="K43" s="36"/>
      <c r="L43" s="37"/>
      <c r="M43" s="37"/>
      <c r="N43" s="46"/>
      <c r="O43" s="46"/>
      <c r="P43" s="45">
        <f t="shared" si="3"/>
        <v>0</v>
      </c>
    </row>
    <row r="44" spans="1:16" ht="14.25" customHeight="1">
      <c r="A44" s="18">
        <f t="shared" si="4"/>
        <v>40</v>
      </c>
      <c r="B44" s="47"/>
      <c r="C44" s="47"/>
      <c r="D44" s="48"/>
      <c r="E44" s="48"/>
      <c r="F44" s="23"/>
      <c r="G44" s="21">
        <f t="shared" si="5"/>
        <v>0</v>
      </c>
      <c r="H44" s="24"/>
      <c r="I44" s="24"/>
      <c r="J44" s="32"/>
      <c r="K44" s="36"/>
      <c r="L44" s="37"/>
      <c r="M44" s="37"/>
      <c r="N44" s="46"/>
      <c r="O44" s="46"/>
      <c r="P44" s="45">
        <f t="shared" si="3"/>
        <v>0</v>
      </c>
    </row>
    <row r="45" spans="1:16" ht="14.25" customHeight="1">
      <c r="A45" s="18">
        <f t="shared" si="4"/>
        <v>41</v>
      </c>
      <c r="B45" s="47"/>
      <c r="C45" s="47"/>
      <c r="D45" s="48"/>
      <c r="E45" s="48"/>
      <c r="F45" s="23"/>
      <c r="G45" s="21">
        <f t="shared" si="5"/>
        <v>0</v>
      </c>
      <c r="H45" s="24"/>
      <c r="I45" s="24"/>
      <c r="J45" s="32"/>
      <c r="K45" s="36"/>
      <c r="L45" s="37"/>
      <c r="M45" s="37"/>
      <c r="N45" s="46"/>
      <c r="O45" s="46"/>
      <c r="P45" s="45">
        <f t="shared" si="3"/>
        <v>0</v>
      </c>
    </row>
    <row r="46" spans="1:16" ht="14.25" customHeight="1">
      <c r="A46" s="18">
        <f t="shared" si="4"/>
        <v>42</v>
      </c>
      <c r="B46" s="47"/>
      <c r="C46" s="47"/>
      <c r="D46" s="48"/>
      <c r="E46" s="48"/>
      <c r="F46" s="23"/>
      <c r="G46" s="21">
        <f t="shared" si="5"/>
        <v>0</v>
      </c>
      <c r="H46" s="24"/>
      <c r="I46" s="24"/>
      <c r="J46" s="32"/>
      <c r="K46" s="36"/>
      <c r="L46" s="37"/>
      <c r="M46" s="37"/>
      <c r="N46" s="46"/>
      <c r="O46" s="46"/>
      <c r="P46" s="45">
        <f t="shared" si="3"/>
        <v>0</v>
      </c>
    </row>
    <row r="47" spans="1:16" ht="14.25" customHeight="1">
      <c r="A47" s="18">
        <f t="shared" si="4"/>
        <v>43</v>
      </c>
      <c r="B47" s="47"/>
      <c r="C47" s="47"/>
      <c r="D47" s="48"/>
      <c r="E47" s="48"/>
      <c r="F47" s="23"/>
      <c r="G47" s="21">
        <f t="shared" si="5"/>
        <v>0</v>
      </c>
      <c r="H47" s="24"/>
      <c r="I47" s="24"/>
      <c r="J47" s="32"/>
      <c r="K47" s="36"/>
      <c r="L47" s="37"/>
      <c r="M47" s="37"/>
      <c r="N47" s="46"/>
      <c r="O47" s="46"/>
      <c r="P47" s="45">
        <f t="shared" si="3"/>
        <v>0</v>
      </c>
    </row>
    <row r="48" spans="1:16" ht="14.25" customHeight="1">
      <c r="A48" s="18">
        <f t="shared" si="4"/>
        <v>44</v>
      </c>
      <c r="B48" s="47"/>
      <c r="C48" s="47"/>
      <c r="D48" s="48"/>
      <c r="E48" s="48"/>
      <c r="F48" s="23"/>
      <c r="G48" s="21">
        <f t="shared" si="5"/>
        <v>0</v>
      </c>
      <c r="H48" s="24"/>
      <c r="I48" s="24"/>
      <c r="J48" s="32"/>
      <c r="K48" s="36"/>
      <c r="L48" s="37"/>
      <c r="M48" s="37"/>
      <c r="N48" s="46"/>
      <c r="O48" s="46"/>
      <c r="P48" s="45">
        <f t="shared" si="3"/>
        <v>0</v>
      </c>
    </row>
    <row r="49" spans="1:16" ht="14.25" customHeight="1">
      <c r="A49" s="18">
        <f t="shared" si="4"/>
        <v>45</v>
      </c>
      <c r="B49" s="47"/>
      <c r="C49" s="47"/>
      <c r="D49" s="48"/>
      <c r="E49" s="48"/>
      <c r="F49" s="23"/>
      <c r="G49" s="21">
        <f t="shared" si="5"/>
        <v>0</v>
      </c>
      <c r="H49" s="24"/>
      <c r="I49" s="24"/>
      <c r="J49" s="32"/>
      <c r="K49" s="36"/>
      <c r="L49" s="37"/>
      <c r="M49" s="37"/>
      <c r="N49" s="46"/>
      <c r="O49" s="46"/>
      <c r="P49" s="45">
        <f t="shared" si="3"/>
        <v>0</v>
      </c>
    </row>
    <row r="50" spans="1:16" ht="14.25" customHeight="1">
      <c r="A50" s="18">
        <f t="shared" si="4"/>
        <v>46</v>
      </c>
      <c r="B50" s="47"/>
      <c r="C50" s="47"/>
      <c r="D50" s="48"/>
      <c r="E50" s="48"/>
      <c r="F50" s="23"/>
      <c r="G50" s="21">
        <f t="shared" si="5"/>
        <v>0</v>
      </c>
      <c r="H50" s="24"/>
      <c r="I50" s="24"/>
      <c r="J50" s="32"/>
      <c r="K50" s="36"/>
      <c r="L50" s="37"/>
      <c r="M50" s="37"/>
      <c r="N50" s="46"/>
      <c r="O50" s="46"/>
      <c r="P50" s="45">
        <f t="shared" si="3"/>
        <v>0</v>
      </c>
    </row>
    <row r="51" spans="1:16" ht="14.25" customHeight="1">
      <c r="A51" s="18">
        <f t="shared" si="4"/>
        <v>47</v>
      </c>
      <c r="B51" s="47"/>
      <c r="C51" s="47"/>
      <c r="D51" s="48"/>
      <c r="E51" s="48"/>
      <c r="F51" s="23"/>
      <c r="G51" s="21">
        <f t="shared" si="5"/>
        <v>0</v>
      </c>
      <c r="H51" s="24"/>
      <c r="I51" s="24"/>
      <c r="J51" s="32"/>
      <c r="K51" s="36"/>
      <c r="L51" s="37"/>
      <c r="M51" s="37"/>
      <c r="N51" s="46"/>
      <c r="O51" s="46"/>
      <c r="P51" s="45">
        <f t="shared" si="3"/>
        <v>0</v>
      </c>
    </row>
    <row r="52" spans="1:16" ht="14.25" customHeight="1">
      <c r="A52" s="18">
        <f t="shared" si="4"/>
        <v>48</v>
      </c>
      <c r="B52" s="47"/>
      <c r="C52" s="47"/>
      <c r="D52" s="48"/>
      <c r="E52" s="48"/>
      <c r="F52" s="23"/>
      <c r="G52" s="21">
        <f t="shared" si="5"/>
        <v>0</v>
      </c>
      <c r="H52" s="24"/>
      <c r="I52" s="24"/>
      <c r="J52" s="32"/>
      <c r="K52" s="36"/>
      <c r="L52" s="37"/>
      <c r="M52" s="37"/>
      <c r="N52" s="46"/>
      <c r="O52" s="46"/>
      <c r="P52" s="45">
        <f t="shared" si="3"/>
        <v>0</v>
      </c>
    </row>
    <row r="53" spans="1:16" ht="14.25" customHeight="1">
      <c r="A53" s="18">
        <f t="shared" si="4"/>
        <v>49</v>
      </c>
      <c r="B53" s="47"/>
      <c r="C53" s="47"/>
      <c r="D53" s="48"/>
      <c r="E53" s="48"/>
      <c r="F53" s="23"/>
      <c r="G53" s="21">
        <f t="shared" si="5"/>
        <v>0</v>
      </c>
      <c r="H53" s="24"/>
      <c r="I53" s="24"/>
      <c r="J53" s="32"/>
      <c r="K53" s="36"/>
      <c r="L53" s="37"/>
      <c r="M53" s="37"/>
      <c r="N53" s="46"/>
      <c r="O53" s="46"/>
      <c r="P53" s="45">
        <f t="shared" si="3"/>
        <v>0</v>
      </c>
    </row>
    <row r="54" spans="1:16" ht="14.25" customHeight="1">
      <c r="A54" s="18">
        <f t="shared" si="4"/>
        <v>50</v>
      </c>
      <c r="B54" s="47"/>
      <c r="C54" s="47"/>
      <c r="D54" s="48"/>
      <c r="E54" s="48"/>
      <c r="F54" s="23"/>
      <c r="G54" s="21">
        <f t="shared" si="5"/>
        <v>0</v>
      </c>
      <c r="H54" s="24"/>
      <c r="I54" s="24"/>
      <c r="J54" s="32"/>
      <c r="K54" s="36"/>
      <c r="L54" s="37"/>
      <c r="M54" s="37"/>
      <c r="N54" s="46"/>
      <c r="O54" s="46"/>
      <c r="P54" s="45">
        <f t="shared" si="3"/>
        <v>0</v>
      </c>
    </row>
    <row r="55" spans="1:16" ht="14.25" customHeight="1">
      <c r="A55" s="18">
        <f t="shared" si="4"/>
        <v>51</v>
      </c>
      <c r="B55" s="47"/>
      <c r="C55" s="47"/>
      <c r="D55" s="48"/>
      <c r="E55" s="48"/>
      <c r="F55" s="23"/>
      <c r="G55" s="21">
        <f t="shared" si="5"/>
        <v>0</v>
      </c>
      <c r="H55" s="24"/>
      <c r="I55" s="24"/>
      <c r="J55" s="32"/>
      <c r="K55" s="36"/>
      <c r="L55" s="37"/>
      <c r="M55" s="37"/>
      <c r="N55" s="46"/>
      <c r="O55" s="46"/>
      <c r="P55" s="45">
        <f t="shared" si="3"/>
        <v>0</v>
      </c>
    </row>
    <row r="56" spans="1:16" ht="14.25" customHeight="1">
      <c r="A56" s="18">
        <f t="shared" si="4"/>
        <v>52</v>
      </c>
      <c r="B56" s="47"/>
      <c r="C56" s="47"/>
      <c r="D56" s="48"/>
      <c r="E56" s="48"/>
      <c r="F56" s="23"/>
      <c r="G56" s="21">
        <f t="shared" si="5"/>
        <v>0</v>
      </c>
      <c r="H56" s="24"/>
      <c r="I56" s="24"/>
      <c r="J56" s="32"/>
      <c r="K56" s="36"/>
      <c r="L56" s="37"/>
      <c r="M56" s="37"/>
      <c r="N56" s="46"/>
      <c r="O56" s="46"/>
      <c r="P56" s="45">
        <f t="shared" si="3"/>
        <v>0</v>
      </c>
    </row>
    <row r="57" spans="1:16" ht="14.25" customHeight="1">
      <c r="A57" s="18">
        <f t="shared" si="4"/>
        <v>53</v>
      </c>
      <c r="B57" s="47"/>
      <c r="C57" s="47"/>
      <c r="D57" s="48"/>
      <c r="E57" s="48"/>
      <c r="F57" s="23"/>
      <c r="G57" s="21">
        <f t="shared" si="5"/>
        <v>0</v>
      </c>
      <c r="H57" s="24"/>
      <c r="I57" s="24"/>
      <c r="J57" s="32"/>
      <c r="K57" s="36"/>
      <c r="L57" s="37"/>
      <c r="M57" s="37"/>
      <c r="N57" s="46"/>
      <c r="O57" s="46"/>
      <c r="P57" s="45">
        <f t="shared" si="3"/>
        <v>0</v>
      </c>
    </row>
    <row r="58" spans="1:16" ht="14.25" customHeight="1">
      <c r="A58" s="18">
        <f t="shared" si="4"/>
        <v>54</v>
      </c>
      <c r="B58" s="47"/>
      <c r="C58" s="47"/>
      <c r="D58" s="48"/>
      <c r="E58" s="48"/>
      <c r="F58" s="23"/>
      <c r="G58" s="21">
        <f t="shared" si="5"/>
        <v>0</v>
      </c>
      <c r="H58" s="24"/>
      <c r="I58" s="24"/>
      <c r="J58" s="32"/>
      <c r="K58" s="36"/>
      <c r="L58" s="37"/>
      <c r="M58" s="37"/>
      <c r="N58" s="46"/>
      <c r="O58" s="46"/>
      <c r="P58" s="45">
        <f t="shared" si="3"/>
        <v>0</v>
      </c>
    </row>
    <row r="59" spans="1:16" ht="14.25" customHeight="1">
      <c r="A59" s="18">
        <f t="shared" si="4"/>
        <v>55</v>
      </c>
      <c r="B59" s="47"/>
      <c r="C59" s="47"/>
      <c r="D59" s="48"/>
      <c r="E59" s="48"/>
      <c r="F59" s="23"/>
      <c r="G59" s="21">
        <f t="shared" si="5"/>
        <v>0</v>
      </c>
      <c r="H59" s="24"/>
      <c r="I59" s="24"/>
      <c r="J59" s="32"/>
      <c r="K59" s="36"/>
      <c r="L59" s="37"/>
      <c r="M59" s="37"/>
      <c r="N59" s="46"/>
      <c r="O59" s="46"/>
      <c r="P59" s="45">
        <f t="shared" si="3"/>
        <v>0</v>
      </c>
    </row>
    <row r="60" spans="1:16" ht="14.25" customHeight="1">
      <c r="A60" s="18">
        <f t="shared" si="4"/>
        <v>56</v>
      </c>
      <c r="B60" s="47"/>
      <c r="C60" s="47"/>
      <c r="D60" s="48"/>
      <c r="E60" s="48"/>
      <c r="F60" s="23"/>
      <c r="G60" s="21">
        <f t="shared" si="5"/>
        <v>0</v>
      </c>
      <c r="H60" s="24"/>
      <c r="I60" s="24"/>
      <c r="J60" s="32"/>
      <c r="K60" s="36"/>
      <c r="L60" s="37"/>
      <c r="M60" s="37"/>
      <c r="N60" s="46"/>
      <c r="O60" s="46"/>
      <c r="P60" s="45">
        <f t="shared" si="3"/>
        <v>0</v>
      </c>
    </row>
    <row r="61" spans="1:16" ht="14.25" customHeight="1">
      <c r="A61" s="18">
        <f t="shared" si="4"/>
        <v>57</v>
      </c>
      <c r="B61" s="47"/>
      <c r="C61" s="47"/>
      <c r="D61" s="48"/>
      <c r="E61" s="48"/>
      <c r="F61" s="23"/>
      <c r="G61" s="21">
        <f t="shared" si="5"/>
        <v>0</v>
      </c>
      <c r="H61" s="24"/>
      <c r="I61" s="24"/>
      <c r="J61" s="32"/>
      <c r="K61" s="36"/>
      <c r="L61" s="37"/>
      <c r="M61" s="37"/>
      <c r="N61" s="46"/>
      <c r="O61" s="46"/>
      <c r="P61" s="45">
        <f t="shared" si="3"/>
        <v>0</v>
      </c>
    </row>
    <row r="62" spans="1:16" ht="14.25" customHeight="1">
      <c r="A62" s="18">
        <f t="shared" si="4"/>
        <v>58</v>
      </c>
      <c r="B62" s="47"/>
      <c r="C62" s="47"/>
      <c r="D62" s="48"/>
      <c r="E62" s="48"/>
      <c r="F62" s="23"/>
      <c r="G62" s="21">
        <f t="shared" si="5"/>
        <v>0</v>
      </c>
      <c r="H62" s="24"/>
      <c r="I62" s="24"/>
      <c r="J62" s="32"/>
      <c r="K62" s="36"/>
      <c r="L62" s="37"/>
      <c r="M62" s="37"/>
      <c r="N62" s="46"/>
      <c r="O62" s="46"/>
      <c r="P62" s="45">
        <f t="shared" si="3"/>
        <v>0</v>
      </c>
    </row>
    <row r="63" spans="1:16" ht="14.25" customHeight="1">
      <c r="A63" s="18">
        <f t="shared" si="4"/>
        <v>59</v>
      </c>
      <c r="B63" s="47"/>
      <c r="C63" s="47"/>
      <c r="D63" s="48"/>
      <c r="E63" s="48"/>
      <c r="F63" s="23"/>
      <c r="G63" s="21">
        <f t="shared" si="5"/>
        <v>0</v>
      </c>
      <c r="H63" s="24"/>
      <c r="I63" s="24"/>
      <c r="J63" s="32"/>
      <c r="K63" s="36"/>
      <c r="L63" s="37"/>
      <c r="M63" s="37"/>
      <c r="N63" s="46"/>
      <c r="O63" s="46"/>
      <c r="P63" s="45">
        <f t="shared" si="3"/>
        <v>0</v>
      </c>
    </row>
    <row r="64" spans="1:16" ht="14.25" customHeight="1">
      <c r="A64" s="18">
        <f t="shared" si="4"/>
        <v>60</v>
      </c>
      <c r="B64" s="47"/>
      <c r="C64" s="47"/>
      <c r="D64" s="48"/>
      <c r="E64" s="48"/>
      <c r="F64" s="23"/>
      <c r="G64" s="21">
        <f t="shared" si="5"/>
        <v>0</v>
      </c>
      <c r="H64" s="24"/>
      <c r="I64" s="24"/>
      <c r="J64" s="32"/>
      <c r="K64" s="36"/>
      <c r="L64" s="37"/>
      <c r="M64" s="37"/>
      <c r="N64" s="46"/>
      <c r="O64" s="46"/>
      <c r="P64" s="45">
        <f t="shared" si="3"/>
        <v>0</v>
      </c>
    </row>
    <row r="65" spans="1:16" ht="14.25" customHeight="1">
      <c r="A65" s="18">
        <f t="shared" si="4"/>
        <v>61</v>
      </c>
      <c r="B65" s="47"/>
      <c r="C65" s="47"/>
      <c r="D65" s="48"/>
      <c r="E65" s="48"/>
      <c r="F65" s="23"/>
      <c r="G65" s="21">
        <f t="shared" si="5"/>
        <v>0</v>
      </c>
      <c r="H65" s="24"/>
      <c r="I65" s="24"/>
      <c r="J65" s="32"/>
      <c r="K65" s="36"/>
      <c r="L65" s="37"/>
      <c r="M65" s="37"/>
      <c r="N65" s="46"/>
      <c r="O65" s="46"/>
      <c r="P65" s="45">
        <f t="shared" si="3"/>
        <v>0</v>
      </c>
    </row>
    <row r="66" spans="1:16" ht="14.25" customHeight="1">
      <c r="A66" s="18">
        <f t="shared" si="4"/>
        <v>62</v>
      </c>
      <c r="B66" s="47"/>
      <c r="C66" s="47"/>
      <c r="D66" s="48"/>
      <c r="E66" s="48"/>
      <c r="F66" s="23"/>
      <c r="G66" s="21">
        <f t="shared" si="5"/>
        <v>0</v>
      </c>
      <c r="H66" s="24"/>
      <c r="I66" s="24"/>
      <c r="J66" s="32"/>
      <c r="K66" s="36"/>
      <c r="L66" s="37"/>
      <c r="M66" s="37"/>
      <c r="N66" s="46"/>
      <c r="O66" s="46"/>
      <c r="P66" s="45">
        <f t="shared" si="3"/>
        <v>0</v>
      </c>
    </row>
    <row r="67" spans="1:16" ht="14.25" customHeight="1">
      <c r="A67" s="18">
        <f t="shared" si="4"/>
        <v>63</v>
      </c>
      <c r="B67" s="47"/>
      <c r="C67" s="47"/>
      <c r="D67" s="48"/>
      <c r="E67" s="48"/>
      <c r="F67" s="23"/>
      <c r="G67" s="21">
        <f t="shared" si="5"/>
        <v>0</v>
      </c>
      <c r="H67" s="24"/>
      <c r="I67" s="24"/>
      <c r="J67" s="32"/>
      <c r="K67" s="36"/>
      <c r="L67" s="37"/>
      <c r="M67" s="37"/>
      <c r="N67" s="46"/>
      <c r="O67" s="46"/>
      <c r="P67" s="45">
        <f t="shared" si="3"/>
        <v>0</v>
      </c>
    </row>
    <row r="68" spans="1:16" ht="14.25" customHeight="1">
      <c r="A68" s="18">
        <f t="shared" si="4"/>
        <v>64</v>
      </c>
      <c r="B68" s="47"/>
      <c r="C68" s="47"/>
      <c r="D68" s="48"/>
      <c r="E68" s="48"/>
      <c r="F68" s="23"/>
      <c r="G68" s="21">
        <f t="shared" si="5"/>
        <v>0</v>
      </c>
      <c r="H68" s="24"/>
      <c r="I68" s="24"/>
      <c r="J68" s="32"/>
      <c r="K68" s="36"/>
      <c r="L68" s="37"/>
      <c r="M68" s="37"/>
      <c r="N68" s="46"/>
      <c r="O68" s="46"/>
      <c r="P68" s="45">
        <f t="shared" si="3"/>
        <v>0</v>
      </c>
    </row>
    <row r="69" spans="1:16" ht="14.25" customHeight="1">
      <c r="A69" s="18">
        <f t="shared" ref="A69:A97" si="6">A68+1</f>
        <v>65</v>
      </c>
      <c r="B69" s="47"/>
      <c r="C69" s="47"/>
      <c r="D69" s="48"/>
      <c r="E69" s="48"/>
      <c r="F69" s="23"/>
      <c r="G69" s="21">
        <f t="shared" ref="G69:G97" si="7">F69*50/100</f>
        <v>0</v>
      </c>
      <c r="H69" s="24"/>
      <c r="I69" s="24"/>
      <c r="J69" s="32"/>
      <c r="K69" s="36"/>
      <c r="L69" s="37"/>
      <c r="M69" s="37"/>
      <c r="N69" s="46"/>
      <c r="O69" s="46"/>
      <c r="P69" s="45">
        <f t="shared" si="3"/>
        <v>0</v>
      </c>
    </row>
    <row r="70" spans="1:16" ht="14.25" customHeight="1">
      <c r="A70" s="18">
        <f t="shared" si="6"/>
        <v>66</v>
      </c>
      <c r="B70" s="47"/>
      <c r="C70" s="47"/>
      <c r="D70" s="48"/>
      <c r="E70" s="48"/>
      <c r="F70" s="23"/>
      <c r="G70" s="21">
        <f t="shared" si="7"/>
        <v>0</v>
      </c>
      <c r="H70" s="24"/>
      <c r="I70" s="24"/>
      <c r="J70" s="32"/>
      <c r="K70" s="36"/>
      <c r="L70" s="37"/>
      <c r="M70" s="37"/>
      <c r="N70" s="46"/>
      <c r="O70" s="46"/>
      <c r="P70" s="45">
        <f t="shared" ref="P70:P97" si="8">E70+G70+I70+K70+M70+N70+O70</f>
        <v>0</v>
      </c>
    </row>
    <row r="71" spans="1:16" ht="14.25" customHeight="1">
      <c r="A71" s="18">
        <f t="shared" si="6"/>
        <v>67</v>
      </c>
      <c r="B71" s="47"/>
      <c r="C71" s="47"/>
      <c r="D71" s="48"/>
      <c r="E71" s="48"/>
      <c r="F71" s="23"/>
      <c r="G71" s="21">
        <f t="shared" si="7"/>
        <v>0</v>
      </c>
      <c r="H71" s="24"/>
      <c r="I71" s="24"/>
      <c r="J71" s="32"/>
      <c r="K71" s="36"/>
      <c r="L71" s="37"/>
      <c r="M71" s="37"/>
      <c r="N71" s="46"/>
      <c r="O71" s="46"/>
      <c r="P71" s="45">
        <f t="shared" si="8"/>
        <v>0</v>
      </c>
    </row>
    <row r="72" spans="1:16" ht="14.25" customHeight="1">
      <c r="A72" s="18">
        <f t="shared" si="6"/>
        <v>68</v>
      </c>
      <c r="B72" s="47"/>
      <c r="C72" s="47"/>
      <c r="D72" s="48"/>
      <c r="E72" s="48"/>
      <c r="F72" s="23"/>
      <c r="G72" s="21">
        <f t="shared" si="7"/>
        <v>0</v>
      </c>
      <c r="H72" s="24"/>
      <c r="I72" s="24"/>
      <c r="J72" s="32"/>
      <c r="K72" s="36"/>
      <c r="L72" s="37"/>
      <c r="M72" s="37"/>
      <c r="N72" s="46"/>
      <c r="O72" s="46"/>
      <c r="P72" s="45">
        <f t="shared" si="8"/>
        <v>0</v>
      </c>
    </row>
    <row r="73" spans="1:16" ht="14.25" customHeight="1">
      <c r="A73" s="18">
        <f t="shared" si="6"/>
        <v>69</v>
      </c>
      <c r="B73" s="47"/>
      <c r="C73" s="47"/>
      <c r="D73" s="48"/>
      <c r="E73" s="48"/>
      <c r="F73" s="23"/>
      <c r="G73" s="21">
        <f t="shared" si="7"/>
        <v>0</v>
      </c>
      <c r="H73" s="24"/>
      <c r="I73" s="24"/>
      <c r="J73" s="32"/>
      <c r="K73" s="36"/>
      <c r="L73" s="37"/>
      <c r="M73" s="37"/>
      <c r="N73" s="46"/>
      <c r="O73" s="46"/>
      <c r="P73" s="45">
        <f t="shared" si="8"/>
        <v>0</v>
      </c>
    </row>
    <row r="74" spans="1:16" ht="14.25" customHeight="1">
      <c r="A74" s="18">
        <f t="shared" si="6"/>
        <v>70</v>
      </c>
      <c r="B74" s="47"/>
      <c r="C74" s="47"/>
      <c r="D74" s="48"/>
      <c r="E74" s="48"/>
      <c r="F74" s="23"/>
      <c r="G74" s="21">
        <f t="shared" si="7"/>
        <v>0</v>
      </c>
      <c r="H74" s="24"/>
      <c r="I74" s="24"/>
      <c r="J74" s="32"/>
      <c r="K74" s="36"/>
      <c r="L74" s="37"/>
      <c r="M74" s="37"/>
      <c r="N74" s="46"/>
      <c r="O74" s="46"/>
      <c r="P74" s="45">
        <f t="shared" si="8"/>
        <v>0</v>
      </c>
    </row>
    <row r="75" spans="1:16" ht="14.25" customHeight="1">
      <c r="A75" s="18">
        <f t="shared" si="6"/>
        <v>71</v>
      </c>
      <c r="B75" s="47"/>
      <c r="C75" s="47"/>
      <c r="D75" s="48"/>
      <c r="E75" s="48"/>
      <c r="F75" s="23"/>
      <c r="G75" s="21">
        <f t="shared" si="7"/>
        <v>0</v>
      </c>
      <c r="H75" s="24"/>
      <c r="I75" s="24"/>
      <c r="J75" s="32"/>
      <c r="K75" s="36"/>
      <c r="L75" s="37"/>
      <c r="M75" s="37"/>
      <c r="N75" s="46"/>
      <c r="O75" s="46"/>
      <c r="P75" s="45">
        <f t="shared" si="8"/>
        <v>0</v>
      </c>
    </row>
    <row r="76" spans="1:16" ht="14.25" customHeight="1">
      <c r="A76" s="18">
        <f t="shared" si="6"/>
        <v>72</v>
      </c>
      <c r="B76" s="47"/>
      <c r="C76" s="47"/>
      <c r="D76" s="48"/>
      <c r="E76" s="48"/>
      <c r="F76" s="23"/>
      <c r="G76" s="21">
        <f t="shared" si="7"/>
        <v>0</v>
      </c>
      <c r="H76" s="24"/>
      <c r="I76" s="24"/>
      <c r="J76" s="32"/>
      <c r="K76" s="36"/>
      <c r="L76" s="37"/>
      <c r="M76" s="37"/>
      <c r="N76" s="46"/>
      <c r="O76" s="46"/>
      <c r="P76" s="45">
        <f t="shared" si="8"/>
        <v>0</v>
      </c>
    </row>
    <row r="77" spans="1:16" ht="14.25" customHeight="1">
      <c r="A77" s="18">
        <f t="shared" si="6"/>
        <v>73</v>
      </c>
      <c r="B77" s="47"/>
      <c r="C77" s="47"/>
      <c r="D77" s="48"/>
      <c r="E77" s="48"/>
      <c r="F77" s="23"/>
      <c r="G77" s="21">
        <f t="shared" si="7"/>
        <v>0</v>
      </c>
      <c r="H77" s="24"/>
      <c r="I77" s="24"/>
      <c r="J77" s="32"/>
      <c r="K77" s="36"/>
      <c r="L77" s="37"/>
      <c r="M77" s="37"/>
      <c r="N77" s="46"/>
      <c r="O77" s="46"/>
      <c r="P77" s="45">
        <f t="shared" si="8"/>
        <v>0</v>
      </c>
    </row>
    <row r="78" spans="1:16" ht="14.25" customHeight="1">
      <c r="A78" s="18">
        <f t="shared" si="6"/>
        <v>74</v>
      </c>
      <c r="B78" s="47"/>
      <c r="C78" s="47"/>
      <c r="D78" s="48"/>
      <c r="E78" s="48"/>
      <c r="F78" s="23"/>
      <c r="G78" s="21">
        <f t="shared" si="7"/>
        <v>0</v>
      </c>
      <c r="H78" s="24"/>
      <c r="I78" s="24"/>
      <c r="J78" s="32"/>
      <c r="K78" s="36"/>
      <c r="L78" s="37"/>
      <c r="M78" s="37"/>
      <c r="N78" s="46"/>
      <c r="O78" s="46"/>
      <c r="P78" s="45">
        <f t="shared" si="8"/>
        <v>0</v>
      </c>
    </row>
    <row r="79" spans="1:16" ht="14.25" customHeight="1">
      <c r="A79" s="18">
        <f t="shared" si="6"/>
        <v>75</v>
      </c>
      <c r="B79" s="47"/>
      <c r="C79" s="47"/>
      <c r="D79" s="48"/>
      <c r="E79" s="48"/>
      <c r="F79" s="23"/>
      <c r="G79" s="21">
        <f t="shared" si="7"/>
        <v>0</v>
      </c>
      <c r="H79" s="24"/>
      <c r="I79" s="24"/>
      <c r="J79" s="32"/>
      <c r="K79" s="36"/>
      <c r="L79" s="37"/>
      <c r="M79" s="37"/>
      <c r="N79" s="46"/>
      <c r="O79" s="46"/>
      <c r="P79" s="45">
        <f t="shared" si="8"/>
        <v>0</v>
      </c>
    </row>
    <row r="80" spans="1:16" ht="14.25" customHeight="1">
      <c r="A80" s="18">
        <f t="shared" si="6"/>
        <v>76</v>
      </c>
      <c r="B80" s="47"/>
      <c r="C80" s="47"/>
      <c r="D80" s="48"/>
      <c r="E80" s="48"/>
      <c r="F80" s="23"/>
      <c r="G80" s="21">
        <f t="shared" si="7"/>
        <v>0</v>
      </c>
      <c r="H80" s="24"/>
      <c r="I80" s="24"/>
      <c r="J80" s="32"/>
      <c r="K80" s="36"/>
      <c r="L80" s="37"/>
      <c r="M80" s="37"/>
      <c r="N80" s="46"/>
      <c r="O80" s="46"/>
      <c r="P80" s="45">
        <f t="shared" si="8"/>
        <v>0</v>
      </c>
    </row>
    <row r="81" spans="1:16" ht="14.25" customHeight="1">
      <c r="A81" s="18">
        <f t="shared" si="6"/>
        <v>77</v>
      </c>
      <c r="B81" s="47"/>
      <c r="C81" s="47"/>
      <c r="D81" s="48"/>
      <c r="E81" s="48"/>
      <c r="F81" s="23"/>
      <c r="G81" s="21">
        <f t="shared" si="7"/>
        <v>0</v>
      </c>
      <c r="H81" s="24"/>
      <c r="I81" s="24"/>
      <c r="J81" s="32"/>
      <c r="K81" s="36"/>
      <c r="L81" s="37"/>
      <c r="M81" s="37"/>
      <c r="N81" s="46"/>
      <c r="O81" s="46"/>
      <c r="P81" s="45">
        <f t="shared" si="8"/>
        <v>0</v>
      </c>
    </row>
    <row r="82" spans="1:16" ht="14.25" customHeight="1">
      <c r="A82" s="18">
        <f t="shared" si="6"/>
        <v>78</v>
      </c>
      <c r="B82" s="47"/>
      <c r="C82" s="47"/>
      <c r="D82" s="48"/>
      <c r="E82" s="48"/>
      <c r="F82" s="23"/>
      <c r="G82" s="21">
        <f t="shared" si="7"/>
        <v>0</v>
      </c>
      <c r="H82" s="24"/>
      <c r="I82" s="24"/>
      <c r="J82" s="32"/>
      <c r="K82" s="36"/>
      <c r="L82" s="37"/>
      <c r="M82" s="37"/>
      <c r="N82" s="46"/>
      <c r="O82" s="46"/>
      <c r="P82" s="45">
        <f t="shared" si="8"/>
        <v>0</v>
      </c>
    </row>
    <row r="83" spans="1:16" ht="14.25" customHeight="1">
      <c r="A83" s="18">
        <f t="shared" si="6"/>
        <v>79</v>
      </c>
      <c r="B83" s="47"/>
      <c r="C83" s="47"/>
      <c r="D83" s="48"/>
      <c r="E83" s="48"/>
      <c r="F83" s="23"/>
      <c r="G83" s="21">
        <f t="shared" si="7"/>
        <v>0</v>
      </c>
      <c r="H83" s="24"/>
      <c r="I83" s="24"/>
      <c r="J83" s="32"/>
      <c r="K83" s="36"/>
      <c r="L83" s="37"/>
      <c r="M83" s="37"/>
      <c r="N83" s="46"/>
      <c r="O83" s="46"/>
      <c r="P83" s="45">
        <f t="shared" si="8"/>
        <v>0</v>
      </c>
    </row>
    <row r="84" spans="1:16" ht="14.25" customHeight="1">
      <c r="A84" s="18">
        <f t="shared" si="6"/>
        <v>80</v>
      </c>
      <c r="B84" s="47"/>
      <c r="C84" s="47"/>
      <c r="D84" s="48"/>
      <c r="E84" s="48"/>
      <c r="F84" s="23"/>
      <c r="G84" s="21">
        <f t="shared" si="7"/>
        <v>0</v>
      </c>
      <c r="H84" s="24"/>
      <c r="I84" s="24"/>
      <c r="J84" s="32"/>
      <c r="K84" s="36"/>
      <c r="L84" s="37"/>
      <c r="M84" s="37"/>
      <c r="N84" s="46"/>
      <c r="O84" s="46"/>
      <c r="P84" s="45">
        <f t="shared" si="8"/>
        <v>0</v>
      </c>
    </row>
    <row r="85" spans="1:16" ht="14.25" customHeight="1">
      <c r="A85" s="18">
        <f t="shared" si="6"/>
        <v>81</v>
      </c>
      <c r="B85" s="47"/>
      <c r="C85" s="47"/>
      <c r="D85" s="48"/>
      <c r="E85" s="48"/>
      <c r="F85" s="23"/>
      <c r="G85" s="21">
        <f t="shared" si="7"/>
        <v>0</v>
      </c>
      <c r="H85" s="24"/>
      <c r="I85" s="24"/>
      <c r="J85" s="32"/>
      <c r="K85" s="36"/>
      <c r="L85" s="37"/>
      <c r="M85" s="37"/>
      <c r="N85" s="46"/>
      <c r="O85" s="46"/>
      <c r="P85" s="45">
        <f t="shared" si="8"/>
        <v>0</v>
      </c>
    </row>
    <row r="86" spans="1:16" ht="14.25" customHeight="1">
      <c r="A86" s="18">
        <f t="shared" si="6"/>
        <v>82</v>
      </c>
      <c r="B86" s="47"/>
      <c r="C86" s="47"/>
      <c r="D86" s="48"/>
      <c r="E86" s="48"/>
      <c r="F86" s="23"/>
      <c r="G86" s="21">
        <f t="shared" si="7"/>
        <v>0</v>
      </c>
      <c r="H86" s="24"/>
      <c r="I86" s="24"/>
      <c r="J86" s="32"/>
      <c r="K86" s="36"/>
      <c r="L86" s="37"/>
      <c r="M86" s="37"/>
      <c r="N86" s="46"/>
      <c r="O86" s="46"/>
      <c r="P86" s="45">
        <f t="shared" si="8"/>
        <v>0</v>
      </c>
    </row>
    <row r="87" spans="1:16" ht="14.25" customHeight="1">
      <c r="A87" s="18">
        <f t="shared" si="6"/>
        <v>83</v>
      </c>
      <c r="B87" s="47"/>
      <c r="C87" s="47"/>
      <c r="D87" s="48"/>
      <c r="E87" s="48"/>
      <c r="F87" s="23"/>
      <c r="G87" s="21">
        <f t="shared" si="7"/>
        <v>0</v>
      </c>
      <c r="H87" s="24"/>
      <c r="I87" s="24"/>
      <c r="J87" s="32"/>
      <c r="K87" s="36"/>
      <c r="L87" s="37"/>
      <c r="M87" s="37"/>
      <c r="N87" s="46"/>
      <c r="O87" s="46"/>
      <c r="P87" s="45">
        <f t="shared" si="8"/>
        <v>0</v>
      </c>
    </row>
    <row r="88" spans="1:16" ht="14.25" customHeight="1">
      <c r="A88" s="18">
        <f t="shared" si="6"/>
        <v>84</v>
      </c>
      <c r="B88" s="47"/>
      <c r="C88" s="47"/>
      <c r="D88" s="48"/>
      <c r="E88" s="48"/>
      <c r="F88" s="23"/>
      <c r="G88" s="21">
        <f t="shared" si="7"/>
        <v>0</v>
      </c>
      <c r="H88" s="24"/>
      <c r="I88" s="24"/>
      <c r="J88" s="32"/>
      <c r="K88" s="36"/>
      <c r="L88" s="37"/>
      <c r="M88" s="37"/>
      <c r="N88" s="46"/>
      <c r="O88" s="46"/>
      <c r="P88" s="45">
        <f t="shared" si="8"/>
        <v>0</v>
      </c>
    </row>
    <row r="89" spans="1:16" ht="14.25" customHeight="1">
      <c r="A89" s="18">
        <f t="shared" si="6"/>
        <v>85</v>
      </c>
      <c r="B89" s="47"/>
      <c r="C89" s="47"/>
      <c r="D89" s="48"/>
      <c r="E89" s="48"/>
      <c r="F89" s="23"/>
      <c r="G89" s="21">
        <f t="shared" si="7"/>
        <v>0</v>
      </c>
      <c r="H89" s="24"/>
      <c r="I89" s="24"/>
      <c r="J89" s="32"/>
      <c r="K89" s="36"/>
      <c r="L89" s="37"/>
      <c r="M89" s="37"/>
      <c r="N89" s="46"/>
      <c r="O89" s="46"/>
      <c r="P89" s="45">
        <f t="shared" si="8"/>
        <v>0</v>
      </c>
    </row>
    <row r="90" spans="1:16" ht="14.25" customHeight="1">
      <c r="A90" s="18">
        <f t="shared" si="6"/>
        <v>86</v>
      </c>
      <c r="B90" s="47"/>
      <c r="C90" s="47"/>
      <c r="D90" s="48"/>
      <c r="E90" s="48"/>
      <c r="F90" s="23"/>
      <c r="G90" s="21">
        <f t="shared" si="7"/>
        <v>0</v>
      </c>
      <c r="H90" s="24"/>
      <c r="I90" s="24"/>
      <c r="J90" s="32"/>
      <c r="K90" s="36"/>
      <c r="L90" s="37"/>
      <c r="M90" s="37"/>
      <c r="N90" s="46"/>
      <c r="O90" s="46"/>
      <c r="P90" s="45">
        <f t="shared" si="8"/>
        <v>0</v>
      </c>
    </row>
    <row r="91" spans="1:16" ht="14.25" customHeight="1">
      <c r="A91" s="18">
        <f t="shared" si="6"/>
        <v>87</v>
      </c>
      <c r="B91" s="47"/>
      <c r="C91" s="47"/>
      <c r="D91" s="48"/>
      <c r="E91" s="48"/>
      <c r="F91" s="23"/>
      <c r="G91" s="21">
        <f t="shared" si="7"/>
        <v>0</v>
      </c>
      <c r="H91" s="24"/>
      <c r="I91" s="24"/>
      <c r="J91" s="32"/>
      <c r="K91" s="36"/>
      <c r="L91" s="37"/>
      <c r="M91" s="37"/>
      <c r="N91" s="46"/>
      <c r="O91" s="46"/>
      <c r="P91" s="45">
        <f t="shared" si="8"/>
        <v>0</v>
      </c>
    </row>
    <row r="92" spans="1:16" ht="14.25" customHeight="1">
      <c r="A92" s="18">
        <f t="shared" si="6"/>
        <v>88</v>
      </c>
      <c r="B92" s="47"/>
      <c r="C92" s="47"/>
      <c r="D92" s="48"/>
      <c r="E92" s="48"/>
      <c r="F92" s="23"/>
      <c r="G92" s="21">
        <f t="shared" si="7"/>
        <v>0</v>
      </c>
      <c r="H92" s="24"/>
      <c r="I92" s="24"/>
      <c r="J92" s="32"/>
      <c r="K92" s="36"/>
      <c r="L92" s="37"/>
      <c r="M92" s="37"/>
      <c r="N92" s="46"/>
      <c r="O92" s="46"/>
      <c r="P92" s="45">
        <f t="shared" si="8"/>
        <v>0</v>
      </c>
    </row>
    <row r="93" spans="1:16" ht="14.25" customHeight="1">
      <c r="A93" s="18">
        <f t="shared" si="6"/>
        <v>89</v>
      </c>
      <c r="B93" s="47"/>
      <c r="C93" s="47"/>
      <c r="D93" s="48"/>
      <c r="E93" s="48"/>
      <c r="F93" s="23"/>
      <c r="G93" s="21">
        <f t="shared" si="7"/>
        <v>0</v>
      </c>
      <c r="H93" s="24"/>
      <c r="I93" s="24"/>
      <c r="J93" s="32"/>
      <c r="K93" s="36"/>
      <c r="L93" s="37"/>
      <c r="M93" s="37"/>
      <c r="N93" s="46"/>
      <c r="O93" s="46"/>
      <c r="P93" s="45">
        <f t="shared" si="8"/>
        <v>0</v>
      </c>
    </row>
    <row r="94" spans="1:16" ht="14.25" customHeight="1">
      <c r="A94" s="18">
        <f t="shared" si="6"/>
        <v>90</v>
      </c>
      <c r="B94" s="47"/>
      <c r="C94" s="47"/>
      <c r="D94" s="48"/>
      <c r="E94" s="48"/>
      <c r="F94" s="23"/>
      <c r="G94" s="21">
        <f t="shared" si="7"/>
        <v>0</v>
      </c>
      <c r="H94" s="24"/>
      <c r="I94" s="24"/>
      <c r="J94" s="32"/>
      <c r="K94" s="36"/>
      <c r="L94" s="37"/>
      <c r="M94" s="37"/>
      <c r="N94" s="46"/>
      <c r="O94" s="46"/>
      <c r="P94" s="45">
        <f t="shared" si="8"/>
        <v>0</v>
      </c>
    </row>
    <row r="95" spans="1:16" ht="14.25" customHeight="1">
      <c r="A95" s="18">
        <f t="shared" si="6"/>
        <v>91</v>
      </c>
      <c r="B95" s="47"/>
      <c r="C95" s="47"/>
      <c r="D95" s="48"/>
      <c r="E95" s="48"/>
      <c r="F95" s="23"/>
      <c r="G95" s="21">
        <f t="shared" si="7"/>
        <v>0</v>
      </c>
      <c r="H95" s="24"/>
      <c r="I95" s="24"/>
      <c r="J95" s="32"/>
      <c r="K95" s="36"/>
      <c r="L95" s="37"/>
      <c r="M95" s="37"/>
      <c r="N95" s="46"/>
      <c r="O95" s="46"/>
      <c r="P95" s="45">
        <f t="shared" si="8"/>
        <v>0</v>
      </c>
    </row>
    <row r="96" spans="1:16" ht="14.25" customHeight="1">
      <c r="A96" s="18">
        <f t="shared" si="6"/>
        <v>92</v>
      </c>
      <c r="B96" s="47"/>
      <c r="C96" s="47"/>
      <c r="D96" s="48"/>
      <c r="E96" s="48"/>
      <c r="F96" s="23"/>
      <c r="G96" s="21">
        <f t="shared" si="7"/>
        <v>0</v>
      </c>
      <c r="H96" s="24"/>
      <c r="I96" s="24"/>
      <c r="J96" s="32"/>
      <c r="K96" s="36"/>
      <c r="L96" s="37"/>
      <c r="M96" s="37"/>
      <c r="N96" s="46"/>
      <c r="O96" s="46"/>
      <c r="P96" s="45">
        <f t="shared" si="8"/>
        <v>0</v>
      </c>
    </row>
    <row r="97" spans="1:16" ht="14.25" customHeight="1">
      <c r="A97" s="18">
        <f t="shared" si="6"/>
        <v>93</v>
      </c>
      <c r="B97" s="47"/>
      <c r="C97" s="47"/>
      <c r="D97" s="48"/>
      <c r="E97" s="48"/>
      <c r="F97" s="23"/>
      <c r="G97" s="21">
        <f t="shared" si="7"/>
        <v>0</v>
      </c>
      <c r="H97" s="24"/>
      <c r="I97" s="24"/>
      <c r="J97" s="32"/>
      <c r="K97" s="36"/>
      <c r="L97" s="37"/>
      <c r="M97" s="37"/>
      <c r="N97" s="46"/>
      <c r="O97" s="46"/>
      <c r="P97" s="45">
        <f t="shared" si="8"/>
        <v>0</v>
      </c>
    </row>
  </sheetData>
  <autoFilter ref="P3:P97">
    <sortState ref="P4:P97">
      <sortCondition descending="1" ref="P3:P97"/>
    </sortState>
  </autoFilter>
  <mergeCells count="9">
    <mergeCell ref="A3:A4"/>
    <mergeCell ref="B3:B4"/>
    <mergeCell ref="C3:C4"/>
    <mergeCell ref="A1:P2"/>
    <mergeCell ref="D3:E3"/>
    <mergeCell ref="F3:G3"/>
    <mergeCell ref="H3:I3"/>
    <mergeCell ref="J3:K3"/>
    <mergeCell ref="L3:M3"/>
  </mergeCells>
  <pageMargins left="0.7" right="0.7" top="0.75" bottom="0.75" header="0.3" footer="0.3"/>
  <pageSetup scale="7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zoomScale="70" zoomScaleNormal="70" workbookViewId="0">
      <selection activeCell="V5" sqref="V5"/>
    </sheetView>
  </sheetViews>
  <sheetFormatPr defaultColWidth="9" defaultRowHeight="14.25" customHeight="1"/>
  <cols>
    <col min="1" max="1" width="9.140625" customWidth="1"/>
    <col min="2" max="2" width="23.28515625" customWidth="1"/>
    <col min="3" max="3" width="13.28515625" customWidth="1"/>
    <col min="20" max="21" width="10.28515625" customWidth="1"/>
  </cols>
  <sheetData>
    <row r="1" spans="1:22" ht="20.100000000000001" customHeight="1">
      <c r="A1" s="130" t="s">
        <v>90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1:22" ht="20.100000000000001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ht="46.5" customHeight="1">
      <c r="A3" s="128" t="s">
        <v>63</v>
      </c>
      <c r="B3" s="129" t="s">
        <v>0</v>
      </c>
      <c r="C3" s="129" t="s">
        <v>1</v>
      </c>
      <c r="D3" s="122" t="s">
        <v>64</v>
      </c>
      <c r="E3" s="123"/>
      <c r="F3" s="124" t="s">
        <v>65</v>
      </c>
      <c r="G3" s="125"/>
      <c r="H3" s="126" t="s">
        <v>78</v>
      </c>
      <c r="I3" s="126"/>
      <c r="J3" s="127" t="s">
        <v>4</v>
      </c>
      <c r="K3" s="127"/>
      <c r="L3" s="133" t="s">
        <v>91</v>
      </c>
      <c r="M3" s="134"/>
      <c r="N3" s="133" t="s">
        <v>92</v>
      </c>
      <c r="O3" s="132"/>
      <c r="P3" s="133" t="s">
        <v>92</v>
      </c>
      <c r="Q3" s="132"/>
      <c r="R3" s="133" t="s">
        <v>93</v>
      </c>
      <c r="S3" s="134"/>
      <c r="T3" s="40" t="s">
        <v>67</v>
      </c>
      <c r="U3" s="40" t="s">
        <v>68</v>
      </c>
      <c r="V3" s="41" t="s">
        <v>7</v>
      </c>
    </row>
    <row r="4" spans="1:22" ht="14.25" customHeight="1">
      <c r="A4" s="129"/>
      <c r="B4" s="129"/>
      <c r="C4" s="129"/>
      <c r="D4" s="14" t="s">
        <v>10</v>
      </c>
      <c r="E4" s="15">
        <v>0.2</v>
      </c>
      <c r="F4" s="16" t="s">
        <v>10</v>
      </c>
      <c r="G4" s="16">
        <v>0.5</v>
      </c>
      <c r="H4" s="17" t="s">
        <v>12</v>
      </c>
      <c r="I4" s="17" t="s">
        <v>10</v>
      </c>
      <c r="J4" s="30" t="s">
        <v>12</v>
      </c>
      <c r="K4" s="30" t="s">
        <v>10</v>
      </c>
      <c r="L4" s="31" t="s">
        <v>12</v>
      </c>
      <c r="M4" s="31" t="s">
        <v>10</v>
      </c>
      <c r="N4" s="31" t="s">
        <v>12</v>
      </c>
      <c r="O4" s="31" t="s">
        <v>10</v>
      </c>
      <c r="P4" s="31" t="s">
        <v>12</v>
      </c>
      <c r="Q4" s="31" t="s">
        <v>10</v>
      </c>
      <c r="R4" s="31" t="s">
        <v>12</v>
      </c>
      <c r="S4" s="31" t="s">
        <v>10</v>
      </c>
      <c r="T4" s="42" t="s">
        <v>10</v>
      </c>
      <c r="U4" s="42" t="s">
        <v>10</v>
      </c>
      <c r="V4" s="43" t="s">
        <v>10</v>
      </c>
    </row>
    <row r="5" spans="1:22" ht="14.25" customHeight="1">
      <c r="A5" s="18">
        <f t="shared" ref="A5:A35" si="0">A4+1</f>
        <v>1</v>
      </c>
      <c r="B5" s="47" t="s">
        <v>13</v>
      </c>
      <c r="C5" s="47" t="s">
        <v>14</v>
      </c>
      <c r="D5" s="20">
        <f>'2021-22'!P6</f>
        <v>504.63200000000001</v>
      </c>
      <c r="E5" s="20">
        <f t="shared" ref="E5:E35" si="1">D5*20/100</f>
        <v>100.9264</v>
      </c>
      <c r="F5" s="21"/>
      <c r="G5" s="21">
        <f t="shared" ref="G5:G35" si="2">F5*50/100</f>
        <v>0</v>
      </c>
      <c r="H5" s="22">
        <v>1</v>
      </c>
      <c r="I5" s="22">
        <v>180</v>
      </c>
      <c r="J5" s="32" t="s">
        <v>69</v>
      </c>
      <c r="K5" s="33">
        <v>200</v>
      </c>
      <c r="L5" s="34"/>
      <c r="M5" s="35"/>
      <c r="N5" s="34"/>
      <c r="O5" s="35"/>
      <c r="P5" s="35"/>
      <c r="Q5" s="35"/>
      <c r="R5" s="35"/>
      <c r="S5" s="35"/>
      <c r="T5" s="44">
        <v>9</v>
      </c>
      <c r="U5" s="44">
        <v>9</v>
      </c>
      <c r="V5" s="45">
        <f t="shared" ref="V5:V35" si="3">E5+G5+I5+K5+O5+Q5+T5+S5+U5+M5</f>
        <v>498.9264</v>
      </c>
    </row>
    <row r="6" spans="1:22" ht="14.25" customHeight="1">
      <c r="A6" s="18">
        <f t="shared" si="0"/>
        <v>2</v>
      </c>
      <c r="B6" s="47" t="s">
        <v>37</v>
      </c>
      <c r="C6" s="47" t="s">
        <v>80</v>
      </c>
      <c r="D6" s="20">
        <f>'2021-22'!P7</f>
        <v>333.80799999999999</v>
      </c>
      <c r="E6" s="20">
        <f t="shared" si="1"/>
        <v>66.761600000000001</v>
      </c>
      <c r="F6" s="21"/>
      <c r="G6" s="21">
        <f t="shared" si="2"/>
        <v>0</v>
      </c>
      <c r="H6" s="22">
        <v>3</v>
      </c>
      <c r="I6" s="22">
        <v>125</v>
      </c>
      <c r="J6" s="32" t="s">
        <v>70</v>
      </c>
      <c r="K6" s="33">
        <v>160</v>
      </c>
      <c r="L6" s="34"/>
      <c r="M6" s="35"/>
      <c r="N6" s="34"/>
      <c r="O6" s="35"/>
      <c r="P6" s="35"/>
      <c r="Q6" s="35"/>
      <c r="R6" s="34" t="s">
        <v>56</v>
      </c>
      <c r="S6" s="35">
        <v>120</v>
      </c>
      <c r="T6" s="44">
        <v>6</v>
      </c>
      <c r="U6" s="44">
        <v>6</v>
      </c>
      <c r="V6" s="45">
        <f t="shared" si="3"/>
        <v>483.76159999999999</v>
      </c>
    </row>
    <row r="7" spans="1:22" ht="14.25" customHeight="1">
      <c r="A7" s="18">
        <f t="shared" si="0"/>
        <v>3</v>
      </c>
      <c r="B7" s="47" t="s">
        <v>86</v>
      </c>
      <c r="C7" s="47" t="s">
        <v>14</v>
      </c>
      <c r="D7" s="20">
        <f>'2021-22'!P12</f>
        <v>100.04</v>
      </c>
      <c r="E7" s="20">
        <f t="shared" si="1"/>
        <v>20.007999999999999</v>
      </c>
      <c r="F7" s="21"/>
      <c r="G7" s="21">
        <f t="shared" si="2"/>
        <v>0</v>
      </c>
      <c r="H7" s="22">
        <v>2</v>
      </c>
      <c r="I7" s="22">
        <v>150</v>
      </c>
      <c r="J7" s="32" t="s">
        <v>57</v>
      </c>
      <c r="K7" s="33">
        <v>100</v>
      </c>
      <c r="L7" s="34"/>
      <c r="M7" s="35"/>
      <c r="N7" s="34"/>
      <c r="O7" s="35"/>
      <c r="P7" s="34" t="s">
        <v>57</v>
      </c>
      <c r="Q7" s="35">
        <v>90</v>
      </c>
      <c r="R7" s="34" t="s">
        <v>56</v>
      </c>
      <c r="S7" s="35">
        <v>120</v>
      </c>
      <c r="T7" s="44"/>
      <c r="U7" s="44"/>
      <c r="V7" s="45">
        <f t="shared" si="3"/>
        <v>480.00799999999998</v>
      </c>
    </row>
    <row r="8" spans="1:22" ht="14.25" customHeight="1">
      <c r="A8" s="18">
        <f t="shared" si="0"/>
        <v>4</v>
      </c>
      <c r="B8" s="47" t="s">
        <v>29</v>
      </c>
      <c r="C8" s="47" t="s">
        <v>16</v>
      </c>
      <c r="D8" s="20">
        <f>'2021-22'!P5</f>
        <v>650.85599999999999</v>
      </c>
      <c r="E8" s="20">
        <f t="shared" si="1"/>
        <v>130.1712</v>
      </c>
      <c r="F8" s="21"/>
      <c r="G8" s="21">
        <f t="shared" si="2"/>
        <v>0</v>
      </c>
      <c r="H8" s="22"/>
      <c r="I8" s="22"/>
      <c r="J8" s="32"/>
      <c r="K8" s="33"/>
      <c r="L8" s="34" t="s">
        <v>57</v>
      </c>
      <c r="M8" s="35">
        <v>90</v>
      </c>
      <c r="N8" s="34" t="s">
        <v>56</v>
      </c>
      <c r="O8" s="35">
        <v>120</v>
      </c>
      <c r="P8" s="35"/>
      <c r="Q8" s="35"/>
      <c r="R8" s="35"/>
      <c r="S8" s="35"/>
      <c r="T8" s="44">
        <v>6</v>
      </c>
      <c r="U8" s="44"/>
      <c r="V8" s="45">
        <f t="shared" si="3"/>
        <v>346.1712</v>
      </c>
    </row>
    <row r="9" spans="1:22" ht="14.25" customHeight="1">
      <c r="A9" s="18">
        <f t="shared" si="0"/>
        <v>5</v>
      </c>
      <c r="B9" s="47" t="s">
        <v>74</v>
      </c>
      <c r="C9" s="47" t="s">
        <v>16</v>
      </c>
      <c r="D9" s="20">
        <v>0</v>
      </c>
      <c r="E9" s="20">
        <f t="shared" si="1"/>
        <v>0</v>
      </c>
      <c r="F9" s="23"/>
      <c r="G9" s="21">
        <f t="shared" si="2"/>
        <v>0</v>
      </c>
      <c r="H9" s="24">
        <v>6</v>
      </c>
      <c r="I9" s="24">
        <v>95</v>
      </c>
      <c r="J9" s="32" t="s">
        <v>56</v>
      </c>
      <c r="K9" s="36">
        <v>130</v>
      </c>
      <c r="L9" s="37"/>
      <c r="M9" s="37"/>
      <c r="N9" s="37"/>
      <c r="O9" s="37"/>
      <c r="P9" s="34" t="s">
        <v>57</v>
      </c>
      <c r="Q9" s="35">
        <v>90</v>
      </c>
      <c r="R9" s="37"/>
      <c r="S9" s="37"/>
      <c r="T9" s="46">
        <v>6</v>
      </c>
      <c r="U9" s="46">
        <v>6</v>
      </c>
      <c r="V9" s="45">
        <f t="shared" si="3"/>
        <v>327</v>
      </c>
    </row>
    <row r="10" spans="1:22" ht="14.25" customHeight="1">
      <c r="A10" s="18">
        <f t="shared" si="0"/>
        <v>6</v>
      </c>
      <c r="B10" s="47" t="s">
        <v>85</v>
      </c>
      <c r="C10" s="47" t="s">
        <v>14</v>
      </c>
      <c r="D10" s="20">
        <f>'2021-22'!P10</f>
        <v>249.85599999999999</v>
      </c>
      <c r="E10" s="20">
        <f t="shared" si="1"/>
        <v>49.971200000000003</v>
      </c>
      <c r="F10" s="21"/>
      <c r="G10" s="21">
        <f t="shared" si="2"/>
        <v>0</v>
      </c>
      <c r="H10" s="22"/>
      <c r="I10" s="22"/>
      <c r="J10" s="32" t="s">
        <v>56</v>
      </c>
      <c r="K10" s="33">
        <v>130</v>
      </c>
      <c r="L10" s="34" t="s">
        <v>56</v>
      </c>
      <c r="M10" s="35">
        <v>120</v>
      </c>
      <c r="N10" s="34"/>
      <c r="O10" s="35"/>
      <c r="P10" s="35"/>
      <c r="Q10" s="35"/>
      <c r="R10" s="35"/>
      <c r="S10" s="35"/>
      <c r="T10" s="44">
        <v>9</v>
      </c>
      <c r="U10" s="44">
        <v>9</v>
      </c>
      <c r="V10" s="45">
        <f t="shared" si="3"/>
        <v>317.97120000000001</v>
      </c>
    </row>
    <row r="11" spans="1:22" ht="14.25" customHeight="1">
      <c r="A11" s="18">
        <f t="shared" si="0"/>
        <v>7</v>
      </c>
      <c r="B11" s="47" t="s">
        <v>94</v>
      </c>
      <c r="C11" s="47" t="s">
        <v>95</v>
      </c>
      <c r="D11" s="20">
        <v>0</v>
      </c>
      <c r="E11" s="20">
        <f t="shared" si="1"/>
        <v>0</v>
      </c>
      <c r="F11" s="23"/>
      <c r="G11" s="21">
        <f t="shared" si="2"/>
        <v>0</v>
      </c>
      <c r="H11" s="24">
        <v>4</v>
      </c>
      <c r="I11" s="24">
        <v>110</v>
      </c>
      <c r="J11" s="32"/>
      <c r="K11" s="36"/>
      <c r="L11" s="37"/>
      <c r="M11" s="37"/>
      <c r="N11" s="37"/>
      <c r="O11" s="37"/>
      <c r="P11" s="37"/>
      <c r="Q11" s="37"/>
      <c r="R11" s="37"/>
      <c r="S11" s="37"/>
      <c r="T11" s="46"/>
      <c r="U11" s="46"/>
      <c r="V11" s="45">
        <f t="shared" si="3"/>
        <v>110</v>
      </c>
    </row>
    <row r="12" spans="1:22" ht="14.25" customHeight="1">
      <c r="A12" s="18">
        <f t="shared" si="0"/>
        <v>8</v>
      </c>
      <c r="B12" s="47" t="s">
        <v>96</v>
      </c>
      <c r="C12" s="47" t="s">
        <v>95</v>
      </c>
      <c r="D12" s="20">
        <v>0</v>
      </c>
      <c r="E12" s="20">
        <f t="shared" si="1"/>
        <v>0</v>
      </c>
      <c r="F12" s="23"/>
      <c r="G12" s="21">
        <f t="shared" si="2"/>
        <v>0</v>
      </c>
      <c r="H12" s="24">
        <v>5</v>
      </c>
      <c r="I12" s="24">
        <v>100</v>
      </c>
      <c r="J12" s="32"/>
      <c r="K12" s="36"/>
      <c r="L12" s="37"/>
      <c r="M12" s="37"/>
      <c r="N12" s="37"/>
      <c r="O12" s="37"/>
      <c r="P12" s="37"/>
      <c r="Q12" s="37"/>
      <c r="R12" s="37"/>
      <c r="S12" s="37"/>
      <c r="T12" s="46"/>
      <c r="U12" s="46"/>
      <c r="V12" s="45">
        <f t="shared" si="3"/>
        <v>100</v>
      </c>
    </row>
    <row r="13" spans="1:22" ht="14.25" customHeight="1">
      <c r="A13" s="18">
        <f t="shared" si="0"/>
        <v>9</v>
      </c>
      <c r="B13" s="47" t="s">
        <v>97</v>
      </c>
      <c r="C13" s="47" t="s">
        <v>21</v>
      </c>
      <c r="D13" s="20">
        <v>0</v>
      </c>
      <c r="E13" s="20">
        <f t="shared" si="1"/>
        <v>0</v>
      </c>
      <c r="F13" s="21"/>
      <c r="G13" s="21">
        <f t="shared" si="2"/>
        <v>0</v>
      </c>
      <c r="H13" s="22"/>
      <c r="I13" s="22"/>
      <c r="J13" s="32" t="s">
        <v>57</v>
      </c>
      <c r="K13" s="33">
        <v>100</v>
      </c>
      <c r="L13" s="34"/>
      <c r="M13" s="35"/>
      <c r="N13" s="34"/>
      <c r="O13" s="35"/>
      <c r="P13" s="35"/>
      <c r="Q13" s="35"/>
      <c r="R13" s="35"/>
      <c r="S13" s="35"/>
      <c r="T13" s="44"/>
      <c r="U13" s="44"/>
      <c r="V13" s="45">
        <f t="shared" si="3"/>
        <v>100</v>
      </c>
    </row>
    <row r="14" spans="1:22" ht="14.25" customHeight="1">
      <c r="A14" s="18">
        <f t="shared" si="0"/>
        <v>10</v>
      </c>
      <c r="B14" s="47" t="s">
        <v>28</v>
      </c>
      <c r="C14" s="47" t="s">
        <v>24</v>
      </c>
      <c r="D14" s="20">
        <f>'2021-22'!P11</f>
        <v>191.512</v>
      </c>
      <c r="E14" s="20">
        <f t="shared" si="1"/>
        <v>38.302399999999999</v>
      </c>
      <c r="F14" s="21"/>
      <c r="G14" s="21">
        <f t="shared" si="2"/>
        <v>0</v>
      </c>
      <c r="H14" s="22"/>
      <c r="I14" s="22"/>
      <c r="J14" s="32"/>
      <c r="K14" s="33"/>
      <c r="L14" s="34" t="s">
        <v>79</v>
      </c>
      <c r="M14" s="35">
        <v>60</v>
      </c>
      <c r="N14" s="34"/>
      <c r="O14" s="35"/>
      <c r="P14" s="35"/>
      <c r="Q14" s="35"/>
      <c r="R14" s="35"/>
      <c r="S14" s="35"/>
      <c r="T14" s="44"/>
      <c r="U14" s="44"/>
      <c r="V14" s="45">
        <f t="shared" si="3"/>
        <v>98.302400000000006</v>
      </c>
    </row>
    <row r="15" spans="1:22" ht="14.25" customHeight="1">
      <c r="A15" s="18">
        <f t="shared" si="0"/>
        <v>11</v>
      </c>
      <c r="B15" s="47" t="s">
        <v>98</v>
      </c>
      <c r="C15" s="47" t="s">
        <v>14</v>
      </c>
      <c r="D15" s="20">
        <f>'2019-20'!O34</f>
        <v>0</v>
      </c>
      <c r="E15" s="20">
        <f t="shared" si="1"/>
        <v>0</v>
      </c>
      <c r="F15" s="21"/>
      <c r="G15" s="21">
        <f t="shared" si="2"/>
        <v>0</v>
      </c>
      <c r="H15" s="22"/>
      <c r="I15" s="22"/>
      <c r="J15" s="32"/>
      <c r="K15" s="33"/>
      <c r="L15" s="34" t="s">
        <v>57</v>
      </c>
      <c r="M15" s="35">
        <v>90</v>
      </c>
      <c r="N15" s="35"/>
      <c r="O15" s="35"/>
      <c r="P15" s="35"/>
      <c r="Q15" s="35"/>
      <c r="R15" s="35"/>
      <c r="S15" s="35"/>
      <c r="T15" s="44"/>
      <c r="U15" s="44"/>
      <c r="V15" s="45">
        <f t="shared" si="3"/>
        <v>90</v>
      </c>
    </row>
    <row r="16" spans="1:22" ht="14.25" customHeight="1">
      <c r="A16" s="18">
        <f t="shared" si="0"/>
        <v>12</v>
      </c>
      <c r="B16" s="47" t="s">
        <v>76</v>
      </c>
      <c r="C16" s="47" t="s">
        <v>35</v>
      </c>
      <c r="D16" s="20">
        <f>'2019-20'!O35</f>
        <v>0</v>
      </c>
      <c r="E16" s="20">
        <f t="shared" si="1"/>
        <v>0</v>
      </c>
      <c r="F16" s="21"/>
      <c r="G16" s="21">
        <f t="shared" si="2"/>
        <v>0</v>
      </c>
      <c r="H16" s="22"/>
      <c r="I16" s="22"/>
      <c r="J16" s="32"/>
      <c r="K16" s="33"/>
      <c r="L16" s="35"/>
      <c r="M16" s="35"/>
      <c r="N16" s="35"/>
      <c r="O16" s="35"/>
      <c r="P16" s="35"/>
      <c r="Q16" s="35"/>
      <c r="R16" s="34" t="s">
        <v>57</v>
      </c>
      <c r="S16" s="35">
        <v>90</v>
      </c>
      <c r="T16" s="44"/>
      <c r="U16" s="44"/>
      <c r="V16" s="45">
        <f t="shared" si="3"/>
        <v>90</v>
      </c>
    </row>
    <row r="17" spans="1:22" ht="14.25" customHeight="1">
      <c r="A17" s="18">
        <f t="shared" si="0"/>
        <v>13</v>
      </c>
      <c r="B17" s="47" t="s">
        <v>58</v>
      </c>
      <c r="C17" s="47" t="s">
        <v>24</v>
      </c>
      <c r="D17" s="20">
        <f>'2021-22'!P13</f>
        <v>86.784000000000006</v>
      </c>
      <c r="E17" s="20">
        <f t="shared" si="1"/>
        <v>17.3568</v>
      </c>
      <c r="F17" s="21"/>
      <c r="G17" s="21">
        <f t="shared" si="2"/>
        <v>0</v>
      </c>
      <c r="H17" s="22"/>
      <c r="I17" s="22"/>
      <c r="J17" s="32"/>
      <c r="K17" s="33"/>
      <c r="L17" s="34" t="s">
        <v>79</v>
      </c>
      <c r="M17" s="35">
        <v>60</v>
      </c>
      <c r="N17" s="34"/>
      <c r="O17" s="35"/>
      <c r="P17" s="35"/>
      <c r="Q17" s="35"/>
      <c r="R17" s="35"/>
      <c r="S17" s="35"/>
      <c r="T17" s="44"/>
      <c r="U17" s="44"/>
      <c r="V17" s="45">
        <f t="shared" si="3"/>
        <v>77.356800000000007</v>
      </c>
    </row>
    <row r="18" spans="1:22" ht="14.25" customHeight="1">
      <c r="A18" s="18">
        <f t="shared" si="0"/>
        <v>14</v>
      </c>
      <c r="B18" s="47" t="s">
        <v>20</v>
      </c>
      <c r="C18" s="47" t="s">
        <v>21</v>
      </c>
      <c r="D18" s="20">
        <f>'2021-22'!P17</f>
        <v>21.071999999999999</v>
      </c>
      <c r="E18" s="20">
        <f t="shared" si="1"/>
        <v>4.2144000000000004</v>
      </c>
      <c r="F18" s="21"/>
      <c r="G18" s="21">
        <f t="shared" si="2"/>
        <v>0</v>
      </c>
      <c r="H18" s="22"/>
      <c r="I18" s="22"/>
      <c r="J18" s="32" t="s">
        <v>79</v>
      </c>
      <c r="K18" s="36">
        <v>70</v>
      </c>
      <c r="L18" s="34"/>
      <c r="M18" s="37"/>
      <c r="N18" s="34"/>
      <c r="O18" s="37"/>
      <c r="P18" s="37"/>
      <c r="Q18" s="37"/>
      <c r="R18" s="37"/>
      <c r="S18" s="37"/>
      <c r="T18" s="44"/>
      <c r="U18" s="44"/>
      <c r="V18" s="45">
        <f t="shared" si="3"/>
        <v>74.214399999999998</v>
      </c>
    </row>
    <row r="19" spans="1:22" ht="14.25" customHeight="1">
      <c r="A19" s="18">
        <f t="shared" si="0"/>
        <v>15</v>
      </c>
      <c r="B19" s="47" t="s">
        <v>99</v>
      </c>
      <c r="C19" s="47" t="s">
        <v>14</v>
      </c>
      <c r="D19" s="20">
        <v>0</v>
      </c>
      <c r="E19" s="20">
        <f t="shared" si="1"/>
        <v>0</v>
      </c>
      <c r="F19" s="21"/>
      <c r="G19" s="21">
        <f t="shared" si="2"/>
        <v>0</v>
      </c>
      <c r="H19" s="22"/>
      <c r="I19" s="22"/>
      <c r="J19" s="32" t="s">
        <v>79</v>
      </c>
      <c r="K19" s="33">
        <v>70</v>
      </c>
      <c r="L19" s="34"/>
      <c r="M19" s="35"/>
      <c r="N19" s="34"/>
      <c r="O19" s="35"/>
      <c r="P19" s="35"/>
      <c r="Q19" s="35"/>
      <c r="R19" s="35"/>
      <c r="S19" s="35"/>
      <c r="T19" s="44"/>
      <c r="U19" s="44"/>
      <c r="V19" s="45">
        <f t="shared" si="3"/>
        <v>70</v>
      </c>
    </row>
    <row r="20" spans="1:22" ht="14.25" customHeight="1">
      <c r="A20" s="18">
        <f t="shared" si="0"/>
        <v>16</v>
      </c>
      <c r="B20" s="47" t="s">
        <v>100</v>
      </c>
      <c r="C20" s="47" t="s">
        <v>14</v>
      </c>
      <c r="D20" s="20">
        <v>0</v>
      </c>
      <c r="E20" s="20">
        <f t="shared" si="1"/>
        <v>0</v>
      </c>
      <c r="F20" s="21"/>
      <c r="G20" s="21">
        <f t="shared" si="2"/>
        <v>0</v>
      </c>
      <c r="H20" s="22"/>
      <c r="I20" s="22"/>
      <c r="J20" s="32" t="s">
        <v>79</v>
      </c>
      <c r="K20" s="33">
        <v>70</v>
      </c>
      <c r="L20" s="34"/>
      <c r="M20" s="35"/>
      <c r="N20" s="34"/>
      <c r="O20" s="35"/>
      <c r="P20" s="35"/>
      <c r="Q20" s="35"/>
      <c r="R20" s="35"/>
      <c r="S20" s="35"/>
      <c r="T20" s="44"/>
      <c r="U20" s="44"/>
      <c r="V20" s="45">
        <f t="shared" si="3"/>
        <v>70</v>
      </c>
    </row>
    <row r="21" spans="1:22" ht="14.25" customHeight="1">
      <c r="A21" s="18">
        <f t="shared" si="0"/>
        <v>17</v>
      </c>
      <c r="B21" s="47" t="s">
        <v>26</v>
      </c>
      <c r="C21" s="47" t="s">
        <v>27</v>
      </c>
      <c r="D21" s="20">
        <f>'2021-22'!P15</f>
        <v>43.6</v>
      </c>
      <c r="E21" s="20">
        <f t="shared" si="1"/>
        <v>8.7200000000000006</v>
      </c>
      <c r="F21" s="21"/>
      <c r="G21" s="21">
        <f t="shared" si="2"/>
        <v>0</v>
      </c>
      <c r="H21" s="22"/>
      <c r="I21" s="22"/>
      <c r="J21" s="32"/>
      <c r="K21" s="33"/>
      <c r="L21" s="34" t="s">
        <v>79</v>
      </c>
      <c r="M21" s="35">
        <v>60</v>
      </c>
      <c r="N21" s="34"/>
      <c r="O21" s="35"/>
      <c r="P21" s="35"/>
      <c r="Q21" s="35"/>
      <c r="R21" s="35"/>
      <c r="S21" s="35"/>
      <c r="T21" s="44"/>
      <c r="U21" s="44"/>
      <c r="V21" s="45">
        <f t="shared" si="3"/>
        <v>68.72</v>
      </c>
    </row>
    <row r="22" spans="1:22" ht="14.25" customHeight="1">
      <c r="A22" s="18">
        <f t="shared" si="0"/>
        <v>18</v>
      </c>
      <c r="B22" s="47" t="s">
        <v>46</v>
      </c>
      <c r="C22" s="47" t="s">
        <v>24</v>
      </c>
      <c r="D22" s="20">
        <f>'2019-20'!O35</f>
        <v>0</v>
      </c>
      <c r="E22" s="20">
        <f t="shared" si="1"/>
        <v>0</v>
      </c>
      <c r="F22" s="21"/>
      <c r="G22" s="21">
        <f t="shared" si="2"/>
        <v>0</v>
      </c>
      <c r="H22" s="22"/>
      <c r="I22" s="22"/>
      <c r="J22" s="32"/>
      <c r="K22" s="33"/>
      <c r="L22" s="34" t="s">
        <v>79</v>
      </c>
      <c r="M22" s="35">
        <v>60</v>
      </c>
      <c r="N22" s="35"/>
      <c r="O22" s="35"/>
      <c r="P22" s="35"/>
      <c r="Q22" s="35"/>
      <c r="R22" s="35"/>
      <c r="S22" s="35"/>
      <c r="T22" s="44"/>
      <c r="U22" s="44"/>
      <c r="V22" s="45">
        <f t="shared" si="3"/>
        <v>60</v>
      </c>
    </row>
    <row r="23" spans="1:22" ht="14.25" customHeight="1">
      <c r="A23" s="18">
        <f t="shared" si="0"/>
        <v>19</v>
      </c>
      <c r="B23" s="47" t="s">
        <v>101</v>
      </c>
      <c r="C23" s="47" t="s">
        <v>102</v>
      </c>
      <c r="D23" s="20">
        <f>'2019-20'!O38</f>
        <v>0</v>
      </c>
      <c r="E23" s="20">
        <f t="shared" si="1"/>
        <v>0</v>
      </c>
      <c r="F23" s="21"/>
      <c r="G23" s="21">
        <f t="shared" si="2"/>
        <v>0</v>
      </c>
      <c r="H23" s="22"/>
      <c r="I23" s="22"/>
      <c r="J23" s="32"/>
      <c r="K23" s="33"/>
      <c r="L23" s="35"/>
      <c r="M23" s="35"/>
      <c r="N23" s="35"/>
      <c r="O23" s="35"/>
      <c r="P23" s="35"/>
      <c r="Q23" s="35"/>
      <c r="R23" s="34" t="s">
        <v>79</v>
      </c>
      <c r="S23" s="35">
        <v>60</v>
      </c>
      <c r="T23" s="44"/>
      <c r="U23" s="44"/>
      <c r="V23" s="45">
        <f t="shared" si="3"/>
        <v>60</v>
      </c>
    </row>
    <row r="24" spans="1:22" ht="14.25" customHeight="1">
      <c r="A24" s="18">
        <f t="shared" si="0"/>
        <v>20</v>
      </c>
      <c r="B24" s="47" t="s">
        <v>15</v>
      </c>
      <c r="C24" s="47" t="s">
        <v>16</v>
      </c>
      <c r="D24" s="20">
        <f>'2021-22'!P8</f>
        <v>278.464</v>
      </c>
      <c r="E24" s="20">
        <f t="shared" si="1"/>
        <v>55.692799999999998</v>
      </c>
      <c r="F24" s="21"/>
      <c r="G24" s="21">
        <f t="shared" si="2"/>
        <v>0</v>
      </c>
      <c r="H24" s="22"/>
      <c r="I24" s="22"/>
      <c r="J24" s="32"/>
      <c r="K24" s="33"/>
      <c r="L24" s="34"/>
      <c r="M24" s="35"/>
      <c r="N24" s="34"/>
      <c r="O24" s="35"/>
      <c r="P24" s="35"/>
      <c r="Q24" s="35"/>
      <c r="R24" s="35"/>
      <c r="S24" s="35"/>
      <c r="T24" s="44"/>
      <c r="U24" s="44"/>
      <c r="V24" s="45">
        <f t="shared" si="3"/>
        <v>55.692799999999998</v>
      </c>
    </row>
    <row r="25" spans="1:22" ht="14.25" customHeight="1">
      <c r="A25" s="18">
        <f t="shared" si="0"/>
        <v>21</v>
      </c>
      <c r="B25" s="47" t="s">
        <v>84</v>
      </c>
      <c r="C25" s="47" t="s">
        <v>16</v>
      </c>
      <c r="D25" s="20">
        <f>'2021-22'!P9</f>
        <v>278.44</v>
      </c>
      <c r="E25" s="20">
        <f t="shared" si="1"/>
        <v>55.688000000000002</v>
      </c>
      <c r="F25" s="23"/>
      <c r="G25" s="21">
        <f t="shared" si="2"/>
        <v>0</v>
      </c>
      <c r="H25" s="24"/>
      <c r="I25" s="24"/>
      <c r="J25" s="32"/>
      <c r="K25" s="36"/>
      <c r="L25" s="34"/>
      <c r="M25" s="37"/>
      <c r="N25" s="34"/>
      <c r="O25" s="37"/>
      <c r="P25" s="37"/>
      <c r="Q25" s="37"/>
      <c r="R25" s="37"/>
      <c r="S25" s="37"/>
      <c r="T25" s="46"/>
      <c r="U25" s="46"/>
      <c r="V25" s="45">
        <f t="shared" si="3"/>
        <v>55.688000000000002</v>
      </c>
    </row>
    <row r="26" spans="1:22" ht="14.25" customHeight="1">
      <c r="A26" s="18">
        <f t="shared" si="0"/>
        <v>22</v>
      </c>
      <c r="B26" s="47" t="s">
        <v>17</v>
      </c>
      <c r="C26" s="47" t="s">
        <v>14</v>
      </c>
      <c r="D26" s="20">
        <f>'2021-22'!P14</f>
        <v>49.415999999999997</v>
      </c>
      <c r="E26" s="20">
        <f t="shared" si="1"/>
        <v>9.8832000000000004</v>
      </c>
      <c r="F26" s="21"/>
      <c r="G26" s="21">
        <f t="shared" si="2"/>
        <v>0</v>
      </c>
      <c r="H26" s="22"/>
      <c r="I26" s="22"/>
      <c r="J26" s="32"/>
      <c r="K26" s="33"/>
      <c r="L26" s="34"/>
      <c r="M26" s="35"/>
      <c r="N26" s="34"/>
      <c r="O26" s="35"/>
      <c r="P26" s="35"/>
      <c r="Q26" s="35"/>
      <c r="R26" s="35"/>
      <c r="S26" s="35"/>
      <c r="T26" s="44"/>
      <c r="U26" s="44"/>
      <c r="V26" s="45">
        <f t="shared" si="3"/>
        <v>9.8832000000000004</v>
      </c>
    </row>
    <row r="27" spans="1:22" ht="14.25" customHeight="1">
      <c r="A27" s="18">
        <f t="shared" si="0"/>
        <v>23</v>
      </c>
      <c r="B27" s="47" t="s">
        <v>103</v>
      </c>
      <c r="C27" s="47" t="s">
        <v>80</v>
      </c>
      <c r="D27" s="20">
        <f>'2019-20'!O36</f>
        <v>0</v>
      </c>
      <c r="E27" s="20">
        <f t="shared" si="1"/>
        <v>0</v>
      </c>
      <c r="F27" s="21"/>
      <c r="G27" s="21">
        <f t="shared" si="2"/>
        <v>0</v>
      </c>
      <c r="H27" s="22"/>
      <c r="I27" s="22"/>
      <c r="J27" s="32"/>
      <c r="K27" s="33"/>
      <c r="L27" s="35"/>
      <c r="M27" s="35"/>
      <c r="N27" s="35"/>
      <c r="O27" s="35"/>
      <c r="P27" s="35"/>
      <c r="Q27" s="35"/>
      <c r="R27" s="35"/>
      <c r="S27" s="35"/>
      <c r="T27" s="44">
        <v>6</v>
      </c>
      <c r="U27" s="44">
        <v>3</v>
      </c>
      <c r="V27" s="45">
        <f t="shared" si="3"/>
        <v>9</v>
      </c>
    </row>
    <row r="28" spans="1:22" ht="14.25" customHeight="1">
      <c r="A28" s="18">
        <f t="shared" si="0"/>
        <v>24</v>
      </c>
      <c r="B28" s="47" t="s">
        <v>87</v>
      </c>
      <c r="C28" s="47" t="s">
        <v>14</v>
      </c>
      <c r="D28" s="20">
        <f>'2021-22'!P16</f>
        <v>39.76</v>
      </c>
      <c r="E28" s="20">
        <f t="shared" si="1"/>
        <v>7.952</v>
      </c>
      <c r="F28" s="21"/>
      <c r="G28" s="21">
        <f t="shared" si="2"/>
        <v>0</v>
      </c>
      <c r="H28" s="24"/>
      <c r="I28" s="24"/>
      <c r="J28" s="32"/>
      <c r="K28" s="36"/>
      <c r="L28" s="34"/>
      <c r="M28" s="37"/>
      <c r="N28" s="34"/>
      <c r="O28" s="37"/>
      <c r="P28" s="37"/>
      <c r="Q28" s="37"/>
      <c r="R28" s="37"/>
      <c r="S28" s="37"/>
      <c r="T28" s="46"/>
      <c r="U28" s="46"/>
      <c r="V28" s="45">
        <f t="shared" si="3"/>
        <v>7.952</v>
      </c>
    </row>
    <row r="29" spans="1:22" ht="14.25" customHeight="1">
      <c r="A29" s="18">
        <f t="shared" si="0"/>
        <v>25</v>
      </c>
      <c r="B29" s="47" t="s">
        <v>39</v>
      </c>
      <c r="C29" s="47" t="s">
        <v>21</v>
      </c>
      <c r="D29" s="20">
        <f>'2021-22'!P18</f>
        <v>17.808</v>
      </c>
      <c r="E29" s="20">
        <f t="shared" si="1"/>
        <v>3.5615999999999999</v>
      </c>
      <c r="F29" s="21"/>
      <c r="G29" s="21">
        <f t="shared" si="2"/>
        <v>0</v>
      </c>
      <c r="H29" s="22"/>
      <c r="I29" s="22"/>
      <c r="J29" s="32"/>
      <c r="K29" s="36"/>
      <c r="L29" s="34"/>
      <c r="M29" s="37"/>
      <c r="N29" s="34"/>
      <c r="O29" s="37"/>
      <c r="P29" s="37"/>
      <c r="Q29" s="37"/>
      <c r="R29" s="37"/>
      <c r="S29" s="37"/>
      <c r="T29" s="44">
        <v>3</v>
      </c>
      <c r="U29" s="44"/>
      <c r="V29" s="45">
        <f t="shared" si="3"/>
        <v>6.5616000000000003</v>
      </c>
    </row>
    <row r="30" spans="1:22" ht="14.25" customHeight="1">
      <c r="A30" s="18">
        <f t="shared" si="0"/>
        <v>26</v>
      </c>
      <c r="B30" s="47" t="s">
        <v>104</v>
      </c>
      <c r="C30" s="47" t="s">
        <v>80</v>
      </c>
      <c r="D30" s="20">
        <v>0</v>
      </c>
      <c r="E30" s="20">
        <f t="shared" si="1"/>
        <v>0</v>
      </c>
      <c r="F30" s="21"/>
      <c r="G30" s="21">
        <f t="shared" si="2"/>
        <v>0</v>
      </c>
      <c r="H30" s="22"/>
      <c r="I30" s="22"/>
      <c r="J30" s="32"/>
      <c r="K30" s="33"/>
      <c r="L30" s="34"/>
      <c r="M30" s="35"/>
      <c r="N30" s="34"/>
      <c r="O30" s="35"/>
      <c r="P30" s="35"/>
      <c r="Q30" s="35"/>
      <c r="R30" s="35"/>
      <c r="S30" s="35"/>
      <c r="T30" s="44"/>
      <c r="U30" s="44">
        <v>3</v>
      </c>
      <c r="V30" s="45">
        <f t="shared" si="3"/>
        <v>3</v>
      </c>
    </row>
    <row r="31" spans="1:22" ht="14.25" customHeight="1">
      <c r="A31" s="18">
        <f t="shared" si="0"/>
        <v>27</v>
      </c>
      <c r="B31" s="47" t="s">
        <v>105</v>
      </c>
      <c r="C31" s="47" t="s">
        <v>16</v>
      </c>
      <c r="D31" s="20">
        <v>0</v>
      </c>
      <c r="E31" s="20">
        <f t="shared" si="1"/>
        <v>0</v>
      </c>
      <c r="F31" s="21"/>
      <c r="G31" s="21">
        <f t="shared" si="2"/>
        <v>0</v>
      </c>
      <c r="H31" s="22"/>
      <c r="I31" s="22"/>
      <c r="J31" s="32"/>
      <c r="K31" s="33"/>
      <c r="L31" s="34"/>
      <c r="M31" s="35"/>
      <c r="N31" s="34"/>
      <c r="O31" s="35"/>
      <c r="P31" s="35"/>
      <c r="Q31" s="35"/>
      <c r="R31" s="35"/>
      <c r="S31" s="35"/>
      <c r="T31" s="44"/>
      <c r="U31" s="44">
        <v>3</v>
      </c>
      <c r="V31" s="45">
        <f t="shared" si="3"/>
        <v>3</v>
      </c>
    </row>
    <row r="32" spans="1:22" ht="14.25" customHeight="1">
      <c r="A32" s="18">
        <f t="shared" si="0"/>
        <v>28</v>
      </c>
      <c r="B32" s="47" t="s">
        <v>81</v>
      </c>
      <c r="C32" s="47" t="s">
        <v>14</v>
      </c>
      <c r="D32" s="20">
        <f>'2021-22'!P19</f>
        <v>14.007999999999999</v>
      </c>
      <c r="E32" s="20">
        <f t="shared" si="1"/>
        <v>2.8016000000000001</v>
      </c>
      <c r="F32" s="21"/>
      <c r="G32" s="21">
        <f t="shared" si="2"/>
        <v>0</v>
      </c>
      <c r="H32" s="22"/>
      <c r="I32" s="22"/>
      <c r="J32" s="32"/>
      <c r="K32" s="33"/>
      <c r="L32" s="34"/>
      <c r="M32" s="35"/>
      <c r="N32" s="34"/>
      <c r="O32" s="35"/>
      <c r="P32" s="35"/>
      <c r="Q32" s="35"/>
      <c r="R32" s="35"/>
      <c r="S32" s="35"/>
      <c r="T32" s="44"/>
      <c r="U32" s="44"/>
      <c r="V32" s="45">
        <f t="shared" si="3"/>
        <v>2.8016000000000001</v>
      </c>
    </row>
    <row r="33" spans="1:22" ht="14.25" customHeight="1">
      <c r="A33" s="18">
        <f t="shared" si="0"/>
        <v>29</v>
      </c>
      <c r="B33" s="47" t="s">
        <v>19</v>
      </c>
      <c r="C33" s="47" t="s">
        <v>14</v>
      </c>
      <c r="D33" s="20">
        <f>'2021-22'!P20</f>
        <v>6.056</v>
      </c>
      <c r="E33" s="20">
        <f t="shared" si="1"/>
        <v>1.2112000000000001</v>
      </c>
      <c r="F33" s="21"/>
      <c r="G33" s="21">
        <f t="shared" si="2"/>
        <v>0</v>
      </c>
      <c r="H33" s="22"/>
      <c r="I33" s="22"/>
      <c r="J33" s="32"/>
      <c r="K33" s="33"/>
      <c r="L33" s="34"/>
      <c r="M33" s="35"/>
      <c r="N33" s="34"/>
      <c r="O33" s="35"/>
      <c r="P33" s="35"/>
      <c r="Q33" s="35"/>
      <c r="R33" s="35"/>
      <c r="S33" s="35"/>
      <c r="T33" s="44"/>
      <c r="U33" s="44"/>
      <c r="V33" s="45">
        <f t="shared" si="3"/>
        <v>1.2112000000000001</v>
      </c>
    </row>
    <row r="34" spans="1:22" ht="14.25" customHeight="1">
      <c r="A34" s="18">
        <f t="shared" si="0"/>
        <v>30</v>
      </c>
      <c r="B34" s="47" t="s">
        <v>22</v>
      </c>
      <c r="C34" s="47" t="s">
        <v>21</v>
      </c>
      <c r="D34" s="20">
        <f>'2021-22'!P21</f>
        <v>4.2080000000000002</v>
      </c>
      <c r="E34" s="20">
        <f t="shared" si="1"/>
        <v>0.84160000000000001</v>
      </c>
      <c r="F34" s="21"/>
      <c r="G34" s="21">
        <f t="shared" si="2"/>
        <v>0</v>
      </c>
      <c r="H34" s="22"/>
      <c r="I34" s="22"/>
      <c r="J34" s="32"/>
      <c r="K34" s="33"/>
      <c r="L34" s="34"/>
      <c r="M34" s="35"/>
      <c r="N34" s="34"/>
      <c r="O34" s="35"/>
      <c r="P34" s="35"/>
      <c r="Q34" s="35"/>
      <c r="R34" s="35"/>
      <c r="S34" s="35"/>
      <c r="T34" s="44"/>
      <c r="U34" s="44"/>
      <c r="V34" s="45">
        <f t="shared" si="3"/>
        <v>0.84160000000000001</v>
      </c>
    </row>
    <row r="35" spans="1:22" ht="14.25" customHeight="1">
      <c r="A35" s="18">
        <f t="shared" si="0"/>
        <v>31</v>
      </c>
      <c r="B35" s="47" t="s">
        <v>32</v>
      </c>
      <c r="C35" s="47" t="s">
        <v>21</v>
      </c>
      <c r="D35" s="20">
        <f>'2021-22'!P22</f>
        <v>2.8319999999999999</v>
      </c>
      <c r="E35" s="20">
        <f t="shared" si="1"/>
        <v>0.56640000000000001</v>
      </c>
      <c r="F35" s="21"/>
      <c r="G35" s="21">
        <f t="shared" si="2"/>
        <v>0</v>
      </c>
      <c r="H35" s="22"/>
      <c r="I35" s="22"/>
      <c r="J35" s="32"/>
      <c r="K35" s="33"/>
      <c r="L35" s="34"/>
      <c r="M35" s="35"/>
      <c r="N35" s="34"/>
      <c r="O35" s="35"/>
      <c r="P35" s="35"/>
      <c r="Q35" s="35"/>
      <c r="R35" s="35"/>
      <c r="S35" s="35"/>
      <c r="T35" s="44"/>
      <c r="U35" s="44"/>
      <c r="V35" s="45">
        <f t="shared" si="3"/>
        <v>0.56640000000000001</v>
      </c>
    </row>
  </sheetData>
  <autoFilter ref="V3:V35">
    <sortState ref="V4:V35">
      <sortCondition descending="1" ref="V3:V35"/>
    </sortState>
  </autoFilter>
  <mergeCells count="12">
    <mergeCell ref="A1:V2"/>
    <mergeCell ref="N3:O3"/>
    <mergeCell ref="P3:Q3"/>
    <mergeCell ref="R3:S3"/>
    <mergeCell ref="A3:A4"/>
    <mergeCell ref="B3:B4"/>
    <mergeCell ref="C3:C4"/>
    <mergeCell ref="D3:E3"/>
    <mergeCell ref="F3:G3"/>
    <mergeCell ref="H3:I3"/>
    <mergeCell ref="J3:K3"/>
    <mergeCell ref="L3:M3"/>
  </mergeCells>
  <pageMargins left="0.7" right="0.7" top="0.75" bottom="0.75" header="0.3" footer="0.3"/>
  <pageSetup scale="56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opLeftCell="A4" zoomScale="70" zoomScaleNormal="70" workbookViewId="0">
      <selection activeCell="V38" sqref="A1:V38"/>
    </sheetView>
  </sheetViews>
  <sheetFormatPr defaultColWidth="9" defaultRowHeight="14.25" customHeight="1"/>
  <cols>
    <col min="1" max="1" width="9.140625" customWidth="1"/>
    <col min="2" max="2" width="23.28515625" customWidth="1"/>
    <col min="3" max="3" width="13.28515625" customWidth="1"/>
    <col min="20" max="21" width="10.28515625" customWidth="1"/>
  </cols>
  <sheetData>
    <row r="1" spans="1:22" ht="20.100000000000001" customHeight="1">
      <c r="A1" s="147" t="s">
        <v>106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9"/>
    </row>
    <row r="2" spans="1:22" ht="20.100000000000001" customHeight="1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2"/>
    </row>
    <row r="3" spans="1:22" ht="46.5" customHeight="1">
      <c r="A3" s="143" t="s">
        <v>63</v>
      </c>
      <c r="B3" s="145" t="s">
        <v>0</v>
      </c>
      <c r="C3" s="145" t="s">
        <v>1</v>
      </c>
      <c r="D3" s="135" t="s">
        <v>64</v>
      </c>
      <c r="E3" s="136"/>
      <c r="F3" s="137" t="s">
        <v>65</v>
      </c>
      <c r="G3" s="138"/>
      <c r="H3" s="139" t="s">
        <v>78</v>
      </c>
      <c r="I3" s="140"/>
      <c r="J3" s="141" t="s">
        <v>4</v>
      </c>
      <c r="K3" s="142"/>
      <c r="L3" s="133" t="s">
        <v>91</v>
      </c>
      <c r="M3" s="134"/>
      <c r="N3" s="133"/>
      <c r="O3" s="134"/>
      <c r="P3" s="133" t="s">
        <v>107</v>
      </c>
      <c r="Q3" s="134"/>
      <c r="R3" s="133" t="s">
        <v>93</v>
      </c>
      <c r="S3" s="134"/>
      <c r="T3" s="40" t="s">
        <v>67</v>
      </c>
      <c r="U3" s="40" t="s">
        <v>68</v>
      </c>
      <c r="V3" s="41" t="s">
        <v>7</v>
      </c>
    </row>
    <row r="4" spans="1:22" ht="14.25" customHeight="1">
      <c r="A4" s="144"/>
      <c r="B4" s="146"/>
      <c r="C4" s="146"/>
      <c r="D4" s="14" t="s">
        <v>10</v>
      </c>
      <c r="E4" s="15">
        <v>0.2</v>
      </c>
      <c r="F4" s="16" t="s">
        <v>10</v>
      </c>
      <c r="G4" s="16">
        <v>0.5</v>
      </c>
      <c r="H4" s="17" t="s">
        <v>12</v>
      </c>
      <c r="I4" s="17" t="s">
        <v>10</v>
      </c>
      <c r="J4" s="30" t="s">
        <v>12</v>
      </c>
      <c r="K4" s="30" t="s">
        <v>10</v>
      </c>
      <c r="L4" s="31" t="s">
        <v>12</v>
      </c>
      <c r="M4" s="31" t="s">
        <v>10</v>
      </c>
      <c r="N4" s="31" t="s">
        <v>12</v>
      </c>
      <c r="O4" s="31" t="s">
        <v>10</v>
      </c>
      <c r="P4" s="31" t="s">
        <v>12</v>
      </c>
      <c r="Q4" s="31" t="s">
        <v>10</v>
      </c>
      <c r="R4" s="31" t="s">
        <v>12</v>
      </c>
      <c r="S4" s="31" t="s">
        <v>10</v>
      </c>
      <c r="T4" s="42" t="s">
        <v>10</v>
      </c>
      <c r="U4" s="42" t="s">
        <v>10</v>
      </c>
      <c r="V4" s="43" t="s">
        <v>10</v>
      </c>
    </row>
    <row r="5" spans="1:22" ht="14.25" customHeight="1">
      <c r="A5" s="18">
        <f t="shared" ref="A5:A38" si="0">A4+1</f>
        <v>1</v>
      </c>
      <c r="B5" s="47" t="s">
        <v>74</v>
      </c>
      <c r="C5" s="47" t="s">
        <v>16</v>
      </c>
      <c r="D5" s="20">
        <f>'2022-23'!V9</f>
        <v>327</v>
      </c>
      <c r="E5" s="20">
        <f t="shared" ref="E5:E38" si="1">D5*20/100</f>
        <v>65.400000000000006</v>
      </c>
      <c r="F5" s="23"/>
      <c r="G5" s="21">
        <f t="shared" ref="G5:G38" si="2">F5*50/100</f>
        <v>0</v>
      </c>
      <c r="H5" s="24">
        <v>2</v>
      </c>
      <c r="I5" s="24">
        <v>150</v>
      </c>
      <c r="J5" s="32" t="s">
        <v>71</v>
      </c>
      <c r="K5" s="36">
        <v>130</v>
      </c>
      <c r="L5" s="37">
        <v>3</v>
      </c>
      <c r="M5" s="37">
        <v>120</v>
      </c>
      <c r="N5" s="37"/>
      <c r="O5" s="37"/>
      <c r="P5" s="34"/>
      <c r="Q5" s="35"/>
      <c r="R5" s="37" t="s">
        <v>108</v>
      </c>
      <c r="S5" s="37">
        <v>90</v>
      </c>
      <c r="T5" s="46">
        <v>0</v>
      </c>
      <c r="U5" s="46">
        <v>3</v>
      </c>
      <c r="V5" s="45">
        <f t="shared" ref="V5:V38" si="3">E5+G5+I5+K5+O5+Q5+T5+S5+U5+M5</f>
        <v>558.4</v>
      </c>
    </row>
    <row r="6" spans="1:22" ht="14.25" customHeight="1">
      <c r="A6" s="18">
        <f t="shared" si="0"/>
        <v>2</v>
      </c>
      <c r="B6" s="47" t="s">
        <v>85</v>
      </c>
      <c r="C6" s="47" t="s">
        <v>14</v>
      </c>
      <c r="D6" s="20">
        <f>'2022-23'!V10</f>
        <v>317.97120000000001</v>
      </c>
      <c r="E6" s="20">
        <f t="shared" si="1"/>
        <v>63.594239999999999</v>
      </c>
      <c r="F6" s="21">
        <v>1</v>
      </c>
      <c r="G6" s="21">
        <f t="shared" si="2"/>
        <v>0.5</v>
      </c>
      <c r="H6" s="22">
        <v>1</v>
      </c>
      <c r="I6" s="22">
        <v>180</v>
      </c>
      <c r="J6" s="32" t="s">
        <v>71</v>
      </c>
      <c r="K6" s="33">
        <v>130</v>
      </c>
      <c r="L6" s="34" t="s">
        <v>70</v>
      </c>
      <c r="M6" s="35">
        <v>150</v>
      </c>
      <c r="N6" s="34"/>
      <c r="O6" s="35"/>
      <c r="P6" s="35"/>
      <c r="Q6" s="35"/>
      <c r="R6" s="35"/>
      <c r="S6" s="35">
        <v>0</v>
      </c>
      <c r="T6" s="44">
        <v>0</v>
      </c>
      <c r="U6" s="44">
        <v>6</v>
      </c>
      <c r="V6" s="45">
        <f t="shared" si="3"/>
        <v>530.09424000000001</v>
      </c>
    </row>
    <row r="7" spans="1:22" ht="14.25" customHeight="1">
      <c r="A7" s="18">
        <f t="shared" si="0"/>
        <v>3</v>
      </c>
      <c r="B7" s="47" t="s">
        <v>86</v>
      </c>
      <c r="C7" s="47" t="s">
        <v>14</v>
      </c>
      <c r="D7" s="20">
        <f>'2022-23'!V7</f>
        <v>480.00799999999998</v>
      </c>
      <c r="E7" s="20">
        <f t="shared" si="1"/>
        <v>96.001599999999996</v>
      </c>
      <c r="F7" s="21"/>
      <c r="G7" s="21">
        <f t="shared" si="2"/>
        <v>0</v>
      </c>
      <c r="H7" s="22">
        <v>3</v>
      </c>
      <c r="I7" s="22">
        <v>125</v>
      </c>
      <c r="J7" s="32" t="s">
        <v>70</v>
      </c>
      <c r="K7" s="33">
        <v>160</v>
      </c>
      <c r="L7" s="34" t="s">
        <v>71</v>
      </c>
      <c r="M7" s="35">
        <v>120</v>
      </c>
      <c r="N7" s="34"/>
      <c r="O7" s="35"/>
      <c r="P7" s="34"/>
      <c r="Q7" s="35"/>
      <c r="R7" s="34"/>
      <c r="S7" s="35">
        <v>0</v>
      </c>
      <c r="T7" s="44">
        <v>3</v>
      </c>
      <c r="U7" s="44">
        <v>3</v>
      </c>
      <c r="V7" s="45">
        <f t="shared" si="3"/>
        <v>507.0016</v>
      </c>
    </row>
    <row r="8" spans="1:22" ht="14.25" customHeight="1">
      <c r="A8" s="18">
        <f t="shared" si="0"/>
        <v>4</v>
      </c>
      <c r="B8" s="47" t="s">
        <v>13</v>
      </c>
      <c r="C8" s="47" t="s">
        <v>14</v>
      </c>
      <c r="D8" s="20">
        <f>'2022-23'!V5</f>
        <v>498.9264</v>
      </c>
      <c r="E8" s="20">
        <f t="shared" si="1"/>
        <v>99.78528</v>
      </c>
      <c r="F8" s="21"/>
      <c r="G8" s="21">
        <f t="shared" si="2"/>
        <v>0</v>
      </c>
      <c r="H8" s="22"/>
      <c r="I8" s="22"/>
      <c r="J8" s="32" t="s">
        <v>69</v>
      </c>
      <c r="K8" s="33">
        <v>200</v>
      </c>
      <c r="L8" s="34"/>
      <c r="M8" s="35">
        <v>0</v>
      </c>
      <c r="N8" s="34"/>
      <c r="O8" s="35"/>
      <c r="P8" s="35"/>
      <c r="Q8" s="35"/>
      <c r="R8" s="35"/>
      <c r="S8" s="35">
        <v>0</v>
      </c>
      <c r="T8" s="44">
        <v>6</v>
      </c>
      <c r="U8" s="44">
        <v>9</v>
      </c>
      <c r="V8" s="45">
        <f t="shared" si="3"/>
        <v>314.78528</v>
      </c>
    </row>
    <row r="9" spans="1:22" ht="14.25" customHeight="1">
      <c r="A9" s="18">
        <f t="shared" si="0"/>
        <v>5</v>
      </c>
      <c r="B9" s="47" t="s">
        <v>99</v>
      </c>
      <c r="C9" s="47" t="s">
        <v>14</v>
      </c>
      <c r="D9" s="20">
        <f>'2022-23'!V19</f>
        <v>70</v>
      </c>
      <c r="E9" s="20">
        <f t="shared" si="1"/>
        <v>14</v>
      </c>
      <c r="F9" s="21"/>
      <c r="G9" s="21">
        <f t="shared" si="2"/>
        <v>0</v>
      </c>
      <c r="H9" s="22">
        <v>5</v>
      </c>
      <c r="I9" s="22">
        <v>100</v>
      </c>
      <c r="J9" s="32" t="s">
        <v>108</v>
      </c>
      <c r="K9" s="33">
        <v>100</v>
      </c>
      <c r="L9" s="34" t="s">
        <v>108</v>
      </c>
      <c r="M9" s="35">
        <v>90</v>
      </c>
      <c r="N9" s="34"/>
      <c r="O9" s="35"/>
      <c r="P9" s="35"/>
      <c r="Q9" s="35"/>
      <c r="R9" s="35"/>
      <c r="S9" s="35">
        <v>0</v>
      </c>
      <c r="T9" s="44">
        <v>0</v>
      </c>
      <c r="U9" s="44"/>
      <c r="V9" s="45">
        <f t="shared" si="3"/>
        <v>304</v>
      </c>
    </row>
    <row r="10" spans="1:22" ht="14.25" customHeight="1">
      <c r="A10" s="18">
        <f t="shared" si="0"/>
        <v>6</v>
      </c>
      <c r="B10" s="47" t="s">
        <v>94</v>
      </c>
      <c r="C10" s="47" t="s">
        <v>95</v>
      </c>
      <c r="D10" s="20">
        <f>'2022-23'!V11</f>
        <v>110</v>
      </c>
      <c r="E10" s="20">
        <f t="shared" si="1"/>
        <v>22</v>
      </c>
      <c r="F10" s="23"/>
      <c r="G10" s="21">
        <f t="shared" si="2"/>
        <v>0</v>
      </c>
      <c r="H10" s="24">
        <v>6</v>
      </c>
      <c r="I10" s="24">
        <v>95</v>
      </c>
      <c r="J10" s="32" t="s">
        <v>108</v>
      </c>
      <c r="K10" s="36">
        <v>100</v>
      </c>
      <c r="L10" s="37"/>
      <c r="M10" s="37">
        <v>0</v>
      </c>
      <c r="N10" s="37"/>
      <c r="O10" s="37"/>
      <c r="P10" s="37"/>
      <c r="Q10" s="37"/>
      <c r="R10" s="37"/>
      <c r="S10" s="37">
        <v>0</v>
      </c>
      <c r="T10" s="46">
        <v>0</v>
      </c>
      <c r="U10" s="46"/>
      <c r="V10" s="45">
        <f t="shared" si="3"/>
        <v>217</v>
      </c>
    </row>
    <row r="11" spans="1:22" ht="14.25" customHeight="1">
      <c r="A11" s="18">
        <f t="shared" si="0"/>
        <v>7</v>
      </c>
      <c r="B11" s="47" t="s">
        <v>100</v>
      </c>
      <c r="C11" s="47" t="s">
        <v>14</v>
      </c>
      <c r="D11" s="20">
        <f>'2022-23'!V20</f>
        <v>70</v>
      </c>
      <c r="E11" s="20">
        <f t="shared" si="1"/>
        <v>14</v>
      </c>
      <c r="F11" s="21"/>
      <c r="G11" s="21">
        <f t="shared" si="2"/>
        <v>0</v>
      </c>
      <c r="H11" s="22"/>
      <c r="I11" s="22"/>
      <c r="J11" s="32" t="s">
        <v>109</v>
      </c>
      <c r="K11" s="33">
        <v>70</v>
      </c>
      <c r="L11" s="34" t="s">
        <v>108</v>
      </c>
      <c r="M11" s="35">
        <v>90</v>
      </c>
      <c r="N11" s="34"/>
      <c r="O11" s="35"/>
      <c r="P11" s="35"/>
      <c r="Q11" s="35"/>
      <c r="R11" s="35"/>
      <c r="S11" s="35">
        <v>0</v>
      </c>
      <c r="T11" s="44">
        <v>0</v>
      </c>
      <c r="U11" s="44"/>
      <c r="V11" s="45">
        <f t="shared" si="3"/>
        <v>174</v>
      </c>
    </row>
    <row r="12" spans="1:22" ht="14.25" customHeight="1">
      <c r="A12" s="18">
        <f t="shared" si="0"/>
        <v>8</v>
      </c>
      <c r="B12" s="47" t="s">
        <v>96</v>
      </c>
      <c r="C12" s="47" t="s">
        <v>95</v>
      </c>
      <c r="D12" s="20">
        <f>'2022-23'!V12</f>
        <v>100</v>
      </c>
      <c r="E12" s="20">
        <f t="shared" si="1"/>
        <v>20</v>
      </c>
      <c r="F12" s="23"/>
      <c r="G12" s="21">
        <f t="shared" si="2"/>
        <v>0</v>
      </c>
      <c r="H12" s="24">
        <v>4</v>
      </c>
      <c r="I12" s="24">
        <v>110</v>
      </c>
      <c r="J12" s="32"/>
      <c r="K12" s="36"/>
      <c r="L12" s="37"/>
      <c r="M12" s="37">
        <v>0</v>
      </c>
      <c r="N12" s="37"/>
      <c r="O12" s="37"/>
      <c r="P12" s="37"/>
      <c r="Q12" s="37"/>
      <c r="R12" s="37"/>
      <c r="S12" s="37">
        <v>0</v>
      </c>
      <c r="T12" s="46">
        <v>0</v>
      </c>
      <c r="U12" s="46"/>
      <c r="V12" s="45">
        <f t="shared" si="3"/>
        <v>130</v>
      </c>
    </row>
    <row r="13" spans="1:22" ht="14.25" customHeight="1">
      <c r="A13" s="18">
        <f t="shared" si="0"/>
        <v>9</v>
      </c>
      <c r="B13" s="47" t="s">
        <v>37</v>
      </c>
      <c r="C13" s="47" t="s">
        <v>80</v>
      </c>
      <c r="D13" s="20">
        <f>'2022-23'!V6</f>
        <v>483.76159999999999</v>
      </c>
      <c r="E13" s="20">
        <f t="shared" si="1"/>
        <v>96.752319999999997</v>
      </c>
      <c r="F13" s="21"/>
      <c r="G13" s="21">
        <f t="shared" si="2"/>
        <v>0</v>
      </c>
      <c r="H13" s="22"/>
      <c r="I13" s="22"/>
      <c r="J13" s="32"/>
      <c r="K13" s="33"/>
      <c r="L13" s="34"/>
      <c r="M13" s="35">
        <v>0</v>
      </c>
      <c r="N13" s="34"/>
      <c r="O13" s="35"/>
      <c r="P13" s="35"/>
      <c r="Q13" s="35"/>
      <c r="R13" s="34"/>
      <c r="S13" s="35">
        <v>0</v>
      </c>
      <c r="T13" s="44">
        <v>6</v>
      </c>
      <c r="U13" s="44">
        <v>6</v>
      </c>
      <c r="V13" s="45">
        <f t="shared" si="3"/>
        <v>108.75232</v>
      </c>
    </row>
    <row r="14" spans="1:22" ht="14.25" customHeight="1">
      <c r="A14" s="18">
        <f t="shared" si="0"/>
        <v>10</v>
      </c>
      <c r="B14" s="47" t="s">
        <v>110</v>
      </c>
      <c r="C14" s="47" t="s">
        <v>111</v>
      </c>
      <c r="D14" s="20">
        <f>'2022-23'!V36</f>
        <v>0</v>
      </c>
      <c r="E14" s="20">
        <f t="shared" si="1"/>
        <v>0</v>
      </c>
      <c r="F14" s="21"/>
      <c r="G14" s="21">
        <f t="shared" si="2"/>
        <v>0</v>
      </c>
      <c r="H14" s="22"/>
      <c r="I14" s="22"/>
      <c r="J14" s="32" t="s">
        <v>108</v>
      </c>
      <c r="K14" s="33">
        <v>100</v>
      </c>
      <c r="L14" s="34"/>
      <c r="M14" s="35">
        <v>0</v>
      </c>
      <c r="N14" s="34"/>
      <c r="O14" s="35"/>
      <c r="P14" s="35"/>
      <c r="Q14" s="35"/>
      <c r="R14" s="35"/>
      <c r="S14" s="35">
        <v>0</v>
      </c>
      <c r="T14" s="44">
        <v>0</v>
      </c>
      <c r="U14" s="44"/>
      <c r="V14" s="45">
        <f t="shared" si="3"/>
        <v>100</v>
      </c>
    </row>
    <row r="15" spans="1:22" ht="14.25" customHeight="1">
      <c r="A15" s="18">
        <f t="shared" si="0"/>
        <v>11</v>
      </c>
      <c r="B15" s="47" t="s">
        <v>112</v>
      </c>
      <c r="C15" s="47" t="s">
        <v>111</v>
      </c>
      <c r="D15" s="20">
        <f>'2022-23'!V37</f>
        <v>0</v>
      </c>
      <c r="E15" s="20">
        <f t="shared" si="1"/>
        <v>0</v>
      </c>
      <c r="F15" s="21"/>
      <c r="G15" s="21">
        <f t="shared" si="2"/>
        <v>0</v>
      </c>
      <c r="H15" s="22"/>
      <c r="I15" s="22"/>
      <c r="J15" s="32" t="s">
        <v>109</v>
      </c>
      <c r="K15" s="33">
        <v>70</v>
      </c>
      <c r="L15" s="34"/>
      <c r="M15" s="35">
        <v>0</v>
      </c>
      <c r="N15" s="34"/>
      <c r="O15" s="35"/>
      <c r="P15" s="35"/>
      <c r="Q15" s="35"/>
      <c r="R15" s="35"/>
      <c r="S15" s="35">
        <v>0</v>
      </c>
      <c r="T15" s="44">
        <v>0</v>
      </c>
      <c r="U15" s="44"/>
      <c r="V15" s="45">
        <f t="shared" si="3"/>
        <v>70</v>
      </c>
    </row>
    <row r="16" spans="1:22" ht="14.25" customHeight="1">
      <c r="A16" s="18">
        <f t="shared" si="0"/>
        <v>12</v>
      </c>
      <c r="B16" s="47" t="s">
        <v>113</v>
      </c>
      <c r="C16" s="47" t="s">
        <v>21</v>
      </c>
      <c r="D16" s="20">
        <f>'2022-23'!V38</f>
        <v>0</v>
      </c>
      <c r="E16" s="20">
        <f t="shared" si="1"/>
        <v>0</v>
      </c>
      <c r="F16" s="21"/>
      <c r="G16" s="21">
        <f t="shared" si="2"/>
        <v>0</v>
      </c>
      <c r="H16" s="22"/>
      <c r="I16" s="22"/>
      <c r="J16" s="32" t="s">
        <v>109</v>
      </c>
      <c r="K16" s="33">
        <v>70</v>
      </c>
      <c r="L16" s="34"/>
      <c r="M16" s="35">
        <v>0</v>
      </c>
      <c r="N16" s="34"/>
      <c r="O16" s="35"/>
      <c r="P16" s="35"/>
      <c r="Q16" s="35"/>
      <c r="R16" s="35"/>
      <c r="S16" s="35">
        <v>0</v>
      </c>
      <c r="T16" s="44">
        <v>0</v>
      </c>
      <c r="U16" s="44"/>
      <c r="V16" s="45">
        <f t="shared" si="3"/>
        <v>70</v>
      </c>
    </row>
    <row r="17" spans="1:22" ht="14.25" customHeight="1">
      <c r="A17" s="18">
        <f t="shared" si="0"/>
        <v>13</v>
      </c>
      <c r="B17" s="47" t="s">
        <v>29</v>
      </c>
      <c r="C17" s="47" t="s">
        <v>16</v>
      </c>
      <c r="D17" s="20">
        <f>'2022-23'!V8</f>
        <v>346.1712</v>
      </c>
      <c r="E17" s="20">
        <f t="shared" si="1"/>
        <v>69.23424</v>
      </c>
      <c r="F17" s="21"/>
      <c r="G17" s="21">
        <f t="shared" si="2"/>
        <v>0</v>
      </c>
      <c r="H17" s="22"/>
      <c r="I17" s="22"/>
      <c r="J17" s="32"/>
      <c r="K17" s="33"/>
      <c r="L17" s="34"/>
      <c r="M17" s="35">
        <v>0</v>
      </c>
      <c r="N17" s="34"/>
      <c r="O17" s="35"/>
      <c r="P17" s="35"/>
      <c r="Q17" s="35"/>
      <c r="R17" s="35"/>
      <c r="S17" s="35">
        <v>0</v>
      </c>
      <c r="T17" s="44">
        <v>0</v>
      </c>
      <c r="U17" s="44"/>
      <c r="V17" s="45">
        <f t="shared" si="3"/>
        <v>69.23424</v>
      </c>
    </row>
    <row r="18" spans="1:22" ht="14.25" customHeight="1">
      <c r="A18" s="18">
        <f t="shared" si="0"/>
        <v>14</v>
      </c>
      <c r="B18" s="47" t="s">
        <v>97</v>
      </c>
      <c r="C18" s="47" t="s">
        <v>21</v>
      </c>
      <c r="D18" s="20">
        <f>'2022-23'!V13</f>
        <v>100</v>
      </c>
      <c r="E18" s="20">
        <f t="shared" si="1"/>
        <v>20</v>
      </c>
      <c r="F18" s="21"/>
      <c r="G18" s="21">
        <f t="shared" si="2"/>
        <v>0</v>
      </c>
      <c r="H18" s="22"/>
      <c r="I18" s="22"/>
      <c r="J18" s="32"/>
      <c r="K18" s="33"/>
      <c r="L18" s="34"/>
      <c r="M18" s="35">
        <v>0</v>
      </c>
      <c r="N18" s="34"/>
      <c r="O18" s="35"/>
      <c r="P18" s="35"/>
      <c r="Q18" s="35"/>
      <c r="R18" s="35"/>
      <c r="S18" s="37">
        <v>0</v>
      </c>
      <c r="T18" s="46">
        <v>0</v>
      </c>
      <c r="U18" s="44"/>
      <c r="V18" s="45">
        <f t="shared" si="3"/>
        <v>20</v>
      </c>
    </row>
    <row r="19" spans="1:22" ht="14.25" customHeight="1">
      <c r="A19" s="18">
        <f t="shared" si="0"/>
        <v>15</v>
      </c>
      <c r="B19" s="47" t="s">
        <v>28</v>
      </c>
      <c r="C19" s="47" t="s">
        <v>24</v>
      </c>
      <c r="D19" s="20">
        <f>'2022-23'!V14</f>
        <v>98.302400000000006</v>
      </c>
      <c r="E19" s="20">
        <f t="shared" si="1"/>
        <v>19.66048</v>
      </c>
      <c r="F19" s="21"/>
      <c r="G19" s="21">
        <f t="shared" si="2"/>
        <v>0</v>
      </c>
      <c r="H19" s="22"/>
      <c r="I19" s="22"/>
      <c r="J19" s="32"/>
      <c r="K19" s="33"/>
      <c r="L19" s="34"/>
      <c r="M19" s="35">
        <v>0</v>
      </c>
      <c r="N19" s="34"/>
      <c r="O19" s="35"/>
      <c r="P19" s="35"/>
      <c r="Q19" s="35"/>
      <c r="R19" s="35"/>
      <c r="S19" s="37">
        <v>0</v>
      </c>
      <c r="T19" s="46">
        <v>0</v>
      </c>
      <c r="U19" s="44"/>
      <c r="V19" s="45">
        <f t="shared" si="3"/>
        <v>19.66048</v>
      </c>
    </row>
    <row r="20" spans="1:22" ht="14.25" customHeight="1">
      <c r="A20" s="18">
        <f t="shared" si="0"/>
        <v>16</v>
      </c>
      <c r="B20" s="47" t="s">
        <v>98</v>
      </c>
      <c r="C20" s="47" t="s">
        <v>14</v>
      </c>
      <c r="D20" s="20">
        <f>'2022-23'!V15</f>
        <v>90</v>
      </c>
      <c r="E20" s="20">
        <f t="shared" si="1"/>
        <v>18</v>
      </c>
      <c r="F20" s="21"/>
      <c r="G20" s="21">
        <f t="shared" si="2"/>
        <v>0</v>
      </c>
      <c r="H20" s="22"/>
      <c r="I20" s="22"/>
      <c r="J20" s="32"/>
      <c r="K20" s="33"/>
      <c r="L20" s="34"/>
      <c r="M20" s="35">
        <v>0</v>
      </c>
      <c r="N20" s="35"/>
      <c r="O20" s="35"/>
      <c r="P20" s="35"/>
      <c r="Q20" s="35"/>
      <c r="R20" s="35"/>
      <c r="S20" s="37">
        <v>0</v>
      </c>
      <c r="T20" s="46">
        <v>0</v>
      </c>
      <c r="U20" s="44"/>
      <c r="V20" s="45">
        <f t="shared" si="3"/>
        <v>18</v>
      </c>
    </row>
    <row r="21" spans="1:22" ht="14.25" customHeight="1">
      <c r="A21" s="18">
        <f t="shared" si="0"/>
        <v>17</v>
      </c>
      <c r="B21" s="47" t="s">
        <v>76</v>
      </c>
      <c r="C21" s="47" t="s">
        <v>35</v>
      </c>
      <c r="D21" s="20">
        <f>'2022-23'!V16</f>
        <v>90</v>
      </c>
      <c r="E21" s="20">
        <f t="shared" si="1"/>
        <v>18</v>
      </c>
      <c r="F21" s="21"/>
      <c r="G21" s="21">
        <f t="shared" si="2"/>
        <v>0</v>
      </c>
      <c r="H21" s="22"/>
      <c r="I21" s="22"/>
      <c r="J21" s="32"/>
      <c r="K21" s="33"/>
      <c r="L21" s="35"/>
      <c r="M21" s="35">
        <v>0</v>
      </c>
      <c r="N21" s="35"/>
      <c r="O21" s="35"/>
      <c r="P21" s="35"/>
      <c r="Q21" s="35"/>
      <c r="R21" s="34"/>
      <c r="S21" s="37">
        <v>0</v>
      </c>
      <c r="T21" s="46">
        <v>0</v>
      </c>
      <c r="U21" s="44"/>
      <c r="V21" s="45">
        <f t="shared" si="3"/>
        <v>18</v>
      </c>
    </row>
    <row r="22" spans="1:22" ht="14.25" customHeight="1">
      <c r="A22" s="18">
        <f t="shared" si="0"/>
        <v>18</v>
      </c>
      <c r="B22" s="47" t="s">
        <v>58</v>
      </c>
      <c r="C22" s="47" t="s">
        <v>24</v>
      </c>
      <c r="D22" s="20">
        <f>'2022-23'!V17</f>
        <v>77.356800000000007</v>
      </c>
      <c r="E22" s="20">
        <f t="shared" si="1"/>
        <v>15.471360000000001</v>
      </c>
      <c r="F22" s="21"/>
      <c r="G22" s="21">
        <f t="shared" si="2"/>
        <v>0</v>
      </c>
      <c r="H22" s="22"/>
      <c r="I22" s="22"/>
      <c r="J22" s="32"/>
      <c r="K22" s="33"/>
      <c r="L22" s="34"/>
      <c r="M22" s="35">
        <v>0</v>
      </c>
      <c r="N22" s="34"/>
      <c r="O22" s="35"/>
      <c r="P22" s="35"/>
      <c r="Q22" s="35"/>
      <c r="R22" s="35"/>
      <c r="S22" s="37">
        <v>0</v>
      </c>
      <c r="T22" s="46">
        <v>0</v>
      </c>
      <c r="U22" s="44"/>
      <c r="V22" s="45">
        <f t="shared" si="3"/>
        <v>15.471360000000001</v>
      </c>
    </row>
    <row r="23" spans="1:22" ht="14.25" customHeight="1">
      <c r="A23" s="18">
        <f t="shared" si="0"/>
        <v>19</v>
      </c>
      <c r="B23" s="47" t="s">
        <v>20</v>
      </c>
      <c r="C23" s="47" t="s">
        <v>21</v>
      </c>
      <c r="D23" s="20">
        <f>'2022-23'!V18</f>
        <v>74.214399999999998</v>
      </c>
      <c r="E23" s="20">
        <f t="shared" si="1"/>
        <v>14.842879999999999</v>
      </c>
      <c r="F23" s="21"/>
      <c r="G23" s="21">
        <f t="shared" si="2"/>
        <v>0</v>
      </c>
      <c r="H23" s="22"/>
      <c r="I23" s="22"/>
      <c r="J23" s="32"/>
      <c r="K23" s="36"/>
      <c r="L23" s="34"/>
      <c r="M23" s="37">
        <v>0</v>
      </c>
      <c r="N23" s="34"/>
      <c r="O23" s="37"/>
      <c r="P23" s="37"/>
      <c r="Q23" s="37"/>
      <c r="R23" s="37"/>
      <c r="S23" s="37">
        <v>0</v>
      </c>
      <c r="T23" s="44">
        <v>0</v>
      </c>
      <c r="U23" s="44"/>
      <c r="V23" s="45">
        <f t="shared" si="3"/>
        <v>14.842879999999999</v>
      </c>
    </row>
    <row r="24" spans="1:22" ht="14.25" customHeight="1">
      <c r="A24" s="18">
        <f t="shared" si="0"/>
        <v>20</v>
      </c>
      <c r="B24" s="47" t="s">
        <v>26</v>
      </c>
      <c r="C24" s="47" t="s">
        <v>27</v>
      </c>
      <c r="D24" s="20">
        <f>'2022-23'!V21</f>
        <v>68.72</v>
      </c>
      <c r="E24" s="20">
        <f t="shared" si="1"/>
        <v>13.744</v>
      </c>
      <c r="F24" s="21"/>
      <c r="G24" s="21">
        <f t="shared" si="2"/>
        <v>0</v>
      </c>
      <c r="H24" s="22"/>
      <c r="I24" s="22"/>
      <c r="J24" s="32"/>
      <c r="K24" s="33"/>
      <c r="L24" s="34"/>
      <c r="M24" s="35">
        <v>0</v>
      </c>
      <c r="N24" s="34"/>
      <c r="O24" s="35"/>
      <c r="P24" s="35"/>
      <c r="Q24" s="35"/>
      <c r="R24" s="35"/>
      <c r="S24" s="35">
        <v>0</v>
      </c>
      <c r="T24" s="44">
        <v>0</v>
      </c>
      <c r="U24" s="44"/>
      <c r="V24" s="45">
        <f t="shared" si="3"/>
        <v>13.744</v>
      </c>
    </row>
    <row r="25" spans="1:22" ht="14.25" customHeight="1">
      <c r="A25" s="18">
        <f t="shared" si="0"/>
        <v>21</v>
      </c>
      <c r="B25" s="47" t="s">
        <v>46</v>
      </c>
      <c r="C25" s="47" t="s">
        <v>24</v>
      </c>
      <c r="D25" s="20">
        <f>'2022-23'!V22</f>
        <v>60</v>
      </c>
      <c r="E25" s="20">
        <f t="shared" si="1"/>
        <v>12</v>
      </c>
      <c r="F25" s="21"/>
      <c r="G25" s="21">
        <f t="shared" si="2"/>
        <v>0</v>
      </c>
      <c r="H25" s="22"/>
      <c r="I25" s="22"/>
      <c r="J25" s="32"/>
      <c r="K25" s="33"/>
      <c r="L25" s="34"/>
      <c r="M25" s="35">
        <v>0</v>
      </c>
      <c r="N25" s="35"/>
      <c r="O25" s="35"/>
      <c r="P25" s="35"/>
      <c r="Q25" s="35"/>
      <c r="R25" s="35"/>
      <c r="S25" s="35">
        <v>0</v>
      </c>
      <c r="T25" s="44">
        <v>0</v>
      </c>
      <c r="U25" s="44"/>
      <c r="V25" s="45">
        <f t="shared" si="3"/>
        <v>12</v>
      </c>
    </row>
    <row r="26" spans="1:22" ht="14.25" customHeight="1">
      <c r="A26" s="18">
        <f t="shared" si="0"/>
        <v>22</v>
      </c>
      <c r="B26" s="47" t="s">
        <v>101</v>
      </c>
      <c r="C26" s="47" t="s">
        <v>102</v>
      </c>
      <c r="D26" s="20">
        <f>'2022-23'!V23</f>
        <v>60</v>
      </c>
      <c r="E26" s="20">
        <f t="shared" si="1"/>
        <v>12</v>
      </c>
      <c r="F26" s="21"/>
      <c r="G26" s="21">
        <f t="shared" si="2"/>
        <v>0</v>
      </c>
      <c r="H26" s="22"/>
      <c r="I26" s="22"/>
      <c r="J26" s="32"/>
      <c r="K26" s="33"/>
      <c r="L26" s="35"/>
      <c r="M26" s="35">
        <v>0</v>
      </c>
      <c r="N26" s="35"/>
      <c r="O26" s="35"/>
      <c r="P26" s="35"/>
      <c r="Q26" s="35"/>
      <c r="R26" s="34"/>
      <c r="S26" s="35">
        <v>0</v>
      </c>
      <c r="T26" s="44">
        <v>0</v>
      </c>
      <c r="U26" s="44"/>
      <c r="V26" s="45">
        <f t="shared" si="3"/>
        <v>12</v>
      </c>
    </row>
    <row r="27" spans="1:22" ht="14.25" customHeight="1">
      <c r="A27" s="18">
        <f t="shared" si="0"/>
        <v>23</v>
      </c>
      <c r="B27" s="47" t="s">
        <v>15</v>
      </c>
      <c r="C27" s="47" t="s">
        <v>16</v>
      </c>
      <c r="D27" s="20">
        <f>'2022-23'!V24</f>
        <v>55.692799999999998</v>
      </c>
      <c r="E27" s="20">
        <f t="shared" si="1"/>
        <v>11.13856</v>
      </c>
      <c r="F27" s="21"/>
      <c r="G27" s="21">
        <f t="shared" si="2"/>
        <v>0</v>
      </c>
      <c r="H27" s="22"/>
      <c r="I27" s="22"/>
      <c r="J27" s="32"/>
      <c r="K27" s="33"/>
      <c r="L27" s="34"/>
      <c r="M27" s="35">
        <v>0</v>
      </c>
      <c r="N27" s="34"/>
      <c r="O27" s="35"/>
      <c r="P27" s="35"/>
      <c r="Q27" s="35"/>
      <c r="R27" s="35"/>
      <c r="S27" s="35">
        <v>0</v>
      </c>
      <c r="T27" s="44">
        <v>0</v>
      </c>
      <c r="U27" s="44"/>
      <c r="V27" s="45">
        <f t="shared" si="3"/>
        <v>11.13856</v>
      </c>
    </row>
    <row r="28" spans="1:22" ht="14.25" customHeight="1">
      <c r="A28" s="18">
        <f t="shared" si="0"/>
        <v>24</v>
      </c>
      <c r="B28" s="47" t="s">
        <v>84</v>
      </c>
      <c r="C28" s="47" t="s">
        <v>16</v>
      </c>
      <c r="D28" s="20">
        <f>'2022-23'!V25</f>
        <v>55.688000000000002</v>
      </c>
      <c r="E28" s="20">
        <f t="shared" si="1"/>
        <v>11.137600000000001</v>
      </c>
      <c r="F28" s="23"/>
      <c r="G28" s="21">
        <f t="shared" si="2"/>
        <v>0</v>
      </c>
      <c r="H28" s="24"/>
      <c r="I28" s="24"/>
      <c r="J28" s="32"/>
      <c r="K28" s="36"/>
      <c r="L28" s="34"/>
      <c r="M28" s="35">
        <v>0</v>
      </c>
      <c r="N28" s="34"/>
      <c r="O28" s="37"/>
      <c r="P28" s="37"/>
      <c r="Q28" s="37"/>
      <c r="R28" s="37"/>
      <c r="S28" s="35">
        <v>0</v>
      </c>
      <c r="T28" s="44">
        <v>0</v>
      </c>
      <c r="U28" s="46"/>
      <c r="V28" s="45">
        <f t="shared" si="3"/>
        <v>11.137600000000001</v>
      </c>
    </row>
    <row r="29" spans="1:22" ht="14.25" customHeight="1">
      <c r="A29" s="18">
        <f t="shared" si="0"/>
        <v>25</v>
      </c>
      <c r="B29" s="47" t="s">
        <v>81</v>
      </c>
      <c r="C29" s="47" t="s">
        <v>14</v>
      </c>
      <c r="D29" s="20">
        <f>'2022-23'!V32</f>
        <v>2.8016000000000001</v>
      </c>
      <c r="E29" s="20">
        <f t="shared" si="1"/>
        <v>0.56032000000000004</v>
      </c>
      <c r="F29" s="21"/>
      <c r="G29" s="21">
        <f t="shared" si="2"/>
        <v>0</v>
      </c>
      <c r="H29" s="22"/>
      <c r="I29" s="22"/>
      <c r="J29" s="32"/>
      <c r="K29" s="33"/>
      <c r="L29" s="34"/>
      <c r="M29" s="35">
        <v>0</v>
      </c>
      <c r="N29" s="34"/>
      <c r="O29" s="35"/>
      <c r="P29" s="35"/>
      <c r="Q29" s="35"/>
      <c r="R29" s="35"/>
      <c r="S29" s="35">
        <v>0</v>
      </c>
      <c r="T29" s="44">
        <v>3</v>
      </c>
      <c r="U29" s="44">
        <v>3</v>
      </c>
      <c r="V29" s="45">
        <f t="shared" si="3"/>
        <v>6.5603199999999999</v>
      </c>
    </row>
    <row r="30" spans="1:22" ht="14.25" customHeight="1">
      <c r="A30" s="18">
        <f t="shared" si="0"/>
        <v>26</v>
      </c>
      <c r="B30" s="47" t="s">
        <v>17</v>
      </c>
      <c r="C30" s="47" t="s">
        <v>14</v>
      </c>
      <c r="D30" s="20">
        <f>'2022-23'!V26</f>
        <v>9.8832000000000004</v>
      </c>
      <c r="E30" s="20">
        <f t="shared" si="1"/>
        <v>1.97664</v>
      </c>
      <c r="F30" s="21"/>
      <c r="G30" s="21">
        <f t="shared" si="2"/>
        <v>0</v>
      </c>
      <c r="H30" s="22"/>
      <c r="I30" s="22"/>
      <c r="J30" s="32"/>
      <c r="K30" s="33"/>
      <c r="L30" s="34"/>
      <c r="M30" s="35">
        <v>0</v>
      </c>
      <c r="N30" s="34"/>
      <c r="O30" s="35"/>
      <c r="P30" s="35"/>
      <c r="Q30" s="35"/>
      <c r="R30" s="35"/>
      <c r="S30" s="35">
        <v>0</v>
      </c>
      <c r="T30" s="44">
        <v>0</v>
      </c>
      <c r="U30" s="44"/>
      <c r="V30" s="45">
        <f t="shared" si="3"/>
        <v>1.97664</v>
      </c>
    </row>
    <row r="31" spans="1:22" ht="14.25" customHeight="1">
      <c r="A31" s="18">
        <f t="shared" si="0"/>
        <v>27</v>
      </c>
      <c r="B31" s="47" t="s">
        <v>103</v>
      </c>
      <c r="C31" s="47" t="s">
        <v>80</v>
      </c>
      <c r="D31" s="20">
        <f>'2022-23'!V27</f>
        <v>9</v>
      </c>
      <c r="E31" s="20">
        <f t="shared" si="1"/>
        <v>1.8</v>
      </c>
      <c r="F31" s="21"/>
      <c r="G31" s="21">
        <f t="shared" si="2"/>
        <v>0</v>
      </c>
      <c r="H31" s="22"/>
      <c r="I31" s="22"/>
      <c r="J31" s="32"/>
      <c r="K31" s="33"/>
      <c r="L31" s="35"/>
      <c r="M31" s="35">
        <v>0</v>
      </c>
      <c r="N31" s="35"/>
      <c r="O31" s="35"/>
      <c r="P31" s="35"/>
      <c r="Q31" s="35"/>
      <c r="R31" s="35"/>
      <c r="S31" s="35">
        <v>0</v>
      </c>
      <c r="T31" s="44">
        <v>0</v>
      </c>
      <c r="U31" s="44"/>
      <c r="V31" s="45">
        <f t="shared" si="3"/>
        <v>1.8</v>
      </c>
    </row>
    <row r="32" spans="1:22" ht="14.25" customHeight="1">
      <c r="A32" s="18">
        <f t="shared" si="0"/>
        <v>28</v>
      </c>
      <c r="B32" s="47" t="s">
        <v>87</v>
      </c>
      <c r="C32" s="47" t="s">
        <v>14</v>
      </c>
      <c r="D32" s="20">
        <f>'2022-23'!V28</f>
        <v>7.952</v>
      </c>
      <c r="E32" s="20">
        <f t="shared" si="1"/>
        <v>1.5904</v>
      </c>
      <c r="F32" s="21"/>
      <c r="G32" s="21">
        <f t="shared" si="2"/>
        <v>0</v>
      </c>
      <c r="H32" s="24"/>
      <c r="I32" s="24"/>
      <c r="J32" s="32"/>
      <c r="K32" s="36"/>
      <c r="L32" s="34"/>
      <c r="M32" s="35">
        <v>0</v>
      </c>
      <c r="N32" s="34"/>
      <c r="O32" s="37"/>
      <c r="P32" s="37"/>
      <c r="Q32" s="37"/>
      <c r="R32" s="37"/>
      <c r="S32" s="35">
        <v>0</v>
      </c>
      <c r="T32" s="44">
        <v>0</v>
      </c>
      <c r="U32" s="46"/>
      <c r="V32" s="45">
        <f t="shared" si="3"/>
        <v>1.5904</v>
      </c>
    </row>
    <row r="33" spans="1:22" ht="14.25" customHeight="1">
      <c r="A33" s="18">
        <f t="shared" si="0"/>
        <v>29</v>
      </c>
      <c r="B33" s="47" t="s">
        <v>39</v>
      </c>
      <c r="C33" s="47" t="s">
        <v>21</v>
      </c>
      <c r="D33" s="20">
        <f>'2022-23'!V29</f>
        <v>6.5616000000000003</v>
      </c>
      <c r="E33" s="20">
        <f t="shared" si="1"/>
        <v>1.3123199999999999</v>
      </c>
      <c r="F33" s="21"/>
      <c r="G33" s="21">
        <f t="shared" si="2"/>
        <v>0</v>
      </c>
      <c r="H33" s="22"/>
      <c r="I33" s="22"/>
      <c r="J33" s="32"/>
      <c r="K33" s="36"/>
      <c r="L33" s="34"/>
      <c r="M33" s="35">
        <v>0</v>
      </c>
      <c r="N33" s="34"/>
      <c r="O33" s="37"/>
      <c r="P33" s="37"/>
      <c r="Q33" s="37"/>
      <c r="R33" s="37"/>
      <c r="S33" s="35">
        <v>0</v>
      </c>
      <c r="T33" s="44">
        <v>0</v>
      </c>
      <c r="U33" s="44"/>
      <c r="V33" s="45">
        <f t="shared" si="3"/>
        <v>1.3123199999999999</v>
      </c>
    </row>
    <row r="34" spans="1:22" ht="14.25" customHeight="1">
      <c r="A34" s="18">
        <f t="shared" si="0"/>
        <v>30</v>
      </c>
      <c r="B34" s="47" t="s">
        <v>104</v>
      </c>
      <c r="C34" s="47" t="s">
        <v>80</v>
      </c>
      <c r="D34" s="20">
        <f>'2022-23'!V30</f>
        <v>3</v>
      </c>
      <c r="E34" s="20">
        <f t="shared" si="1"/>
        <v>0.6</v>
      </c>
      <c r="F34" s="21"/>
      <c r="G34" s="21">
        <f t="shared" si="2"/>
        <v>0</v>
      </c>
      <c r="H34" s="22"/>
      <c r="I34" s="22"/>
      <c r="J34" s="32"/>
      <c r="K34" s="33"/>
      <c r="L34" s="34"/>
      <c r="M34" s="35">
        <v>0</v>
      </c>
      <c r="N34" s="34"/>
      <c r="O34" s="35"/>
      <c r="P34" s="35"/>
      <c r="Q34" s="35"/>
      <c r="R34" s="35"/>
      <c r="S34" s="35">
        <v>0</v>
      </c>
      <c r="T34" s="44">
        <v>0</v>
      </c>
      <c r="U34" s="44"/>
      <c r="V34" s="45">
        <f t="shared" si="3"/>
        <v>0.6</v>
      </c>
    </row>
    <row r="35" spans="1:22" ht="14.25" customHeight="1">
      <c r="A35" s="18">
        <f t="shared" si="0"/>
        <v>31</v>
      </c>
      <c r="B35" s="47" t="s">
        <v>105</v>
      </c>
      <c r="C35" s="47" t="s">
        <v>16</v>
      </c>
      <c r="D35" s="20">
        <f>'2022-23'!V31</f>
        <v>3</v>
      </c>
      <c r="E35" s="20">
        <f t="shared" si="1"/>
        <v>0.6</v>
      </c>
      <c r="F35" s="21"/>
      <c r="G35" s="21">
        <f t="shared" si="2"/>
        <v>0</v>
      </c>
      <c r="H35" s="22"/>
      <c r="I35" s="22"/>
      <c r="J35" s="32"/>
      <c r="K35" s="33"/>
      <c r="L35" s="34"/>
      <c r="M35" s="35">
        <v>0</v>
      </c>
      <c r="N35" s="34"/>
      <c r="O35" s="35"/>
      <c r="P35" s="35"/>
      <c r="Q35" s="35"/>
      <c r="R35" s="35"/>
      <c r="S35" s="35">
        <v>0</v>
      </c>
      <c r="T35" s="44">
        <v>0</v>
      </c>
      <c r="U35" s="44"/>
      <c r="V35" s="45">
        <f t="shared" si="3"/>
        <v>0.6</v>
      </c>
    </row>
    <row r="36" spans="1:22" ht="14.25" customHeight="1">
      <c r="A36" s="18">
        <f t="shared" si="0"/>
        <v>32</v>
      </c>
      <c r="B36" s="47" t="s">
        <v>19</v>
      </c>
      <c r="C36" s="47" t="s">
        <v>14</v>
      </c>
      <c r="D36" s="20">
        <f>'2022-23'!V33</f>
        <v>1.2112000000000001</v>
      </c>
      <c r="E36" s="20">
        <f t="shared" si="1"/>
        <v>0.24224000000000001</v>
      </c>
      <c r="F36" s="21"/>
      <c r="G36" s="21">
        <f t="shared" si="2"/>
        <v>0</v>
      </c>
      <c r="H36" s="22"/>
      <c r="I36" s="22"/>
      <c r="J36" s="32"/>
      <c r="K36" s="33"/>
      <c r="L36" s="34"/>
      <c r="M36" s="35">
        <v>0</v>
      </c>
      <c r="N36" s="34"/>
      <c r="O36" s="35"/>
      <c r="P36" s="35"/>
      <c r="Q36" s="35"/>
      <c r="R36" s="35"/>
      <c r="S36" s="35">
        <v>0</v>
      </c>
      <c r="T36" s="44">
        <v>0</v>
      </c>
      <c r="U36" s="44"/>
      <c r="V36" s="45">
        <f t="shared" si="3"/>
        <v>0.24224000000000001</v>
      </c>
    </row>
    <row r="37" spans="1:22" ht="14.25" customHeight="1">
      <c r="A37" s="18">
        <f t="shared" si="0"/>
        <v>33</v>
      </c>
      <c r="B37" s="47" t="s">
        <v>22</v>
      </c>
      <c r="C37" s="47" t="s">
        <v>21</v>
      </c>
      <c r="D37" s="20">
        <f>'2022-23'!V34</f>
        <v>0.84160000000000001</v>
      </c>
      <c r="E37" s="20">
        <f t="shared" si="1"/>
        <v>0.16832</v>
      </c>
      <c r="F37" s="21"/>
      <c r="G37" s="21">
        <f t="shared" si="2"/>
        <v>0</v>
      </c>
      <c r="H37" s="22"/>
      <c r="I37" s="22"/>
      <c r="J37" s="32"/>
      <c r="K37" s="33"/>
      <c r="L37" s="34"/>
      <c r="M37" s="35">
        <v>0</v>
      </c>
      <c r="N37" s="34"/>
      <c r="O37" s="35"/>
      <c r="P37" s="35"/>
      <c r="Q37" s="35"/>
      <c r="R37" s="35"/>
      <c r="S37" s="35">
        <v>0</v>
      </c>
      <c r="T37" s="44">
        <v>0</v>
      </c>
      <c r="U37" s="44"/>
      <c r="V37" s="45">
        <f t="shared" si="3"/>
        <v>0.16832</v>
      </c>
    </row>
    <row r="38" spans="1:22" ht="14.25" customHeight="1">
      <c r="A38" s="18">
        <f t="shared" si="0"/>
        <v>34</v>
      </c>
      <c r="B38" s="47" t="s">
        <v>32</v>
      </c>
      <c r="C38" s="47" t="s">
        <v>21</v>
      </c>
      <c r="D38" s="20">
        <f>'2022-23'!V35</f>
        <v>0.56640000000000001</v>
      </c>
      <c r="E38" s="20">
        <f t="shared" si="1"/>
        <v>0.11328000000000001</v>
      </c>
      <c r="F38" s="21"/>
      <c r="G38" s="21">
        <f t="shared" si="2"/>
        <v>0</v>
      </c>
      <c r="H38" s="22"/>
      <c r="I38" s="22"/>
      <c r="J38" s="32"/>
      <c r="K38" s="33"/>
      <c r="L38" s="34"/>
      <c r="M38" s="35">
        <v>0</v>
      </c>
      <c r="N38" s="34"/>
      <c r="O38" s="35"/>
      <c r="P38" s="35"/>
      <c r="Q38" s="35"/>
      <c r="R38" s="35"/>
      <c r="S38" s="35">
        <v>0</v>
      </c>
      <c r="T38" s="44">
        <v>0</v>
      </c>
      <c r="U38" s="44"/>
      <c r="V38" s="45">
        <f t="shared" si="3"/>
        <v>0.11328000000000001</v>
      </c>
    </row>
  </sheetData>
  <autoFilter ref="V3:V38">
    <sortState ref="V4:V38">
      <sortCondition descending="1" ref="V3:V35"/>
    </sortState>
  </autoFilter>
  <sortState ref="A3:V38">
    <sortCondition descending="1" ref="V5"/>
  </sortState>
  <mergeCells count="12">
    <mergeCell ref="A1:V2"/>
    <mergeCell ref="N3:O3"/>
    <mergeCell ref="P3:Q3"/>
    <mergeCell ref="R3:S3"/>
    <mergeCell ref="A3:A4"/>
    <mergeCell ref="B3:B4"/>
    <mergeCell ref="C3:C4"/>
    <mergeCell ref="D3:E3"/>
    <mergeCell ref="F3:G3"/>
    <mergeCell ref="H3:I3"/>
    <mergeCell ref="J3:K3"/>
    <mergeCell ref="L3:M3"/>
  </mergeCells>
  <pageMargins left="0.7" right="0.7" top="0.75" bottom="0.75" header="0.3" footer="0.3"/>
  <pageSetup scale="56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="70" zoomScaleNormal="70" workbookViewId="0">
      <selection activeCell="V4" sqref="V4"/>
    </sheetView>
  </sheetViews>
  <sheetFormatPr defaultColWidth="9" defaultRowHeight="15"/>
  <sheetData>
    <row r="1" spans="1:22" ht="15" customHeight="1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8"/>
    </row>
    <row r="2" spans="1:22" ht="1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9"/>
    </row>
    <row r="3" spans="1:22" ht="120">
      <c r="A3" s="5" t="s">
        <v>63</v>
      </c>
      <c r="B3" s="6" t="s">
        <v>0</v>
      </c>
      <c r="C3" s="6" t="s">
        <v>1</v>
      </c>
      <c r="D3" s="7" t="s">
        <v>64</v>
      </c>
      <c r="E3" s="8"/>
      <c r="F3" s="9" t="s">
        <v>65</v>
      </c>
      <c r="G3" s="10"/>
      <c r="H3" s="11" t="s">
        <v>78</v>
      </c>
      <c r="I3" s="25"/>
      <c r="J3" s="26" t="s">
        <v>4</v>
      </c>
      <c r="K3" s="27"/>
      <c r="L3" s="28" t="s">
        <v>91</v>
      </c>
      <c r="M3" s="29"/>
      <c r="N3" s="28"/>
      <c r="O3" s="29"/>
      <c r="P3" s="28" t="s">
        <v>107</v>
      </c>
      <c r="Q3" s="29"/>
      <c r="R3" s="28" t="s">
        <v>93</v>
      </c>
      <c r="S3" s="29"/>
      <c r="T3" s="40" t="s">
        <v>67</v>
      </c>
      <c r="U3" s="40" t="s">
        <v>68</v>
      </c>
      <c r="V3" s="41" t="s">
        <v>7</v>
      </c>
    </row>
    <row r="4" spans="1:22">
      <c r="A4" s="12"/>
      <c r="B4" s="13"/>
      <c r="C4" s="13"/>
      <c r="D4" s="14" t="s">
        <v>10</v>
      </c>
      <c r="E4" s="15">
        <v>0.2</v>
      </c>
      <c r="F4" s="16" t="s">
        <v>10</v>
      </c>
      <c r="G4" s="16">
        <v>0.5</v>
      </c>
      <c r="H4" s="17" t="s">
        <v>12</v>
      </c>
      <c r="I4" s="17" t="s">
        <v>10</v>
      </c>
      <c r="J4" s="30" t="s">
        <v>12</v>
      </c>
      <c r="K4" s="30" t="s">
        <v>10</v>
      </c>
      <c r="L4" s="31" t="s">
        <v>12</v>
      </c>
      <c r="M4" s="31" t="s">
        <v>10</v>
      </c>
      <c r="N4" s="31" t="s">
        <v>12</v>
      </c>
      <c r="O4" s="31" t="s">
        <v>10</v>
      </c>
      <c r="P4" s="31" t="s">
        <v>12</v>
      </c>
      <c r="Q4" s="31" t="s">
        <v>10</v>
      </c>
      <c r="R4" s="31" t="s">
        <v>12</v>
      </c>
      <c r="S4" s="31" t="s">
        <v>10</v>
      </c>
      <c r="T4" s="42" t="s">
        <v>10</v>
      </c>
      <c r="U4" s="42" t="s">
        <v>10</v>
      </c>
      <c r="V4" s="43" t="s">
        <v>10</v>
      </c>
    </row>
    <row r="5" spans="1:22">
      <c r="A5" s="18">
        <f>A4+1</f>
        <v>1</v>
      </c>
      <c r="B5" s="19" t="s">
        <v>86</v>
      </c>
      <c r="C5" s="19" t="s">
        <v>14</v>
      </c>
      <c r="D5" s="20">
        <v>507</v>
      </c>
      <c r="E5" s="20">
        <f>D5*20/100</f>
        <v>101.4</v>
      </c>
      <c r="F5" s="21"/>
      <c r="G5" s="21"/>
      <c r="H5" s="22">
        <v>1</v>
      </c>
      <c r="I5" s="22">
        <v>180</v>
      </c>
      <c r="J5" s="32"/>
      <c r="K5" s="33"/>
      <c r="L5" s="34" t="s">
        <v>71</v>
      </c>
      <c r="M5" s="35">
        <v>120</v>
      </c>
      <c r="N5" s="34"/>
      <c r="O5" s="35"/>
      <c r="P5" s="34"/>
      <c r="Q5" s="35"/>
      <c r="R5" s="34" t="s">
        <v>70</v>
      </c>
      <c r="S5" s="35">
        <v>150</v>
      </c>
      <c r="T5" s="44">
        <v>9</v>
      </c>
      <c r="U5" s="44"/>
      <c r="V5" s="45">
        <f>E5+G5+I5+K5+O5+Q5+T5+S5+U5+M5</f>
        <v>560.4</v>
      </c>
    </row>
    <row r="6" spans="1:22">
      <c r="A6" s="18">
        <f>A5+1</f>
        <v>2</v>
      </c>
      <c r="B6" s="19" t="s">
        <v>74</v>
      </c>
      <c r="C6" s="19" t="s">
        <v>16</v>
      </c>
      <c r="D6" s="20">
        <v>558</v>
      </c>
      <c r="E6" s="20">
        <f>D6*20/100</f>
        <v>111.6</v>
      </c>
      <c r="F6" s="23"/>
      <c r="G6" s="21"/>
      <c r="H6" s="24">
        <v>2</v>
      </c>
      <c r="I6" s="24">
        <v>150</v>
      </c>
      <c r="J6" s="32"/>
      <c r="K6" s="36"/>
      <c r="L6" s="37" t="s">
        <v>108</v>
      </c>
      <c r="M6" s="37">
        <v>90</v>
      </c>
      <c r="N6" s="37"/>
      <c r="O6" s="37"/>
      <c r="P6" s="34"/>
      <c r="Q6" s="35"/>
      <c r="R6" s="37"/>
      <c r="S6" s="37"/>
      <c r="T6" s="46">
        <v>18</v>
      </c>
      <c r="U6" s="46"/>
      <c r="V6" s="45">
        <f>E6+G6+I6+K6+O6+Q6+T6+S6+U6+M6</f>
        <v>369.6</v>
      </c>
    </row>
    <row r="7" spans="1:22">
      <c r="A7" s="18">
        <f>A6+1</f>
        <v>3</v>
      </c>
      <c r="B7" s="19" t="s">
        <v>96</v>
      </c>
      <c r="C7" s="19" t="s">
        <v>95</v>
      </c>
      <c r="D7" s="20">
        <v>130</v>
      </c>
      <c r="E7" s="20">
        <f>D7*20/100</f>
        <v>26</v>
      </c>
      <c r="F7" s="23"/>
      <c r="G7" s="21"/>
      <c r="H7" s="24">
        <v>7</v>
      </c>
      <c r="I7" s="24">
        <v>90</v>
      </c>
      <c r="J7" s="32"/>
      <c r="K7" s="36"/>
      <c r="L7" s="37"/>
      <c r="M7" s="37"/>
      <c r="N7" s="37"/>
      <c r="O7" s="37"/>
      <c r="P7" s="37"/>
      <c r="Q7" s="37"/>
      <c r="R7" s="37" t="s">
        <v>108</v>
      </c>
      <c r="S7" s="37">
        <v>90</v>
      </c>
      <c r="T7" s="46">
        <v>3</v>
      </c>
      <c r="U7" s="46"/>
      <c r="V7" s="45">
        <f>E7+G7+I7+K7+O7+Q7+T7+S7+U7+M7</f>
        <v>209</v>
      </c>
    </row>
    <row r="8" spans="1:22">
      <c r="A8" s="18">
        <f>A7+1</f>
        <v>4</v>
      </c>
      <c r="B8" s="19" t="s">
        <v>99</v>
      </c>
      <c r="C8" s="19" t="s">
        <v>14</v>
      </c>
      <c r="D8" s="20">
        <v>304</v>
      </c>
      <c r="E8" s="20">
        <f>D8*20/100</f>
        <v>60.8</v>
      </c>
      <c r="F8" s="21"/>
      <c r="G8" s="21"/>
      <c r="H8" s="22">
        <v>4</v>
      </c>
      <c r="I8" s="22">
        <v>110</v>
      </c>
      <c r="J8" s="32"/>
      <c r="K8" s="33"/>
      <c r="L8" s="34"/>
      <c r="M8" s="35"/>
      <c r="N8" s="34"/>
      <c r="O8" s="35"/>
      <c r="P8" s="35"/>
      <c r="Q8" s="35"/>
      <c r="R8" s="35"/>
      <c r="S8" s="35"/>
      <c r="T8" s="44"/>
      <c r="U8" s="44"/>
      <c r="V8" s="45">
        <f>E8+G8+I8+K8+O8+Q8+T8+S8+U8+M8</f>
        <v>170.8</v>
      </c>
    </row>
    <row r="9" spans="1:22">
      <c r="A9" s="18">
        <f>A8+1</f>
        <v>5</v>
      </c>
      <c r="B9" s="19" t="s">
        <v>112</v>
      </c>
      <c r="C9" s="19" t="s">
        <v>111</v>
      </c>
      <c r="D9" s="20">
        <v>70</v>
      </c>
      <c r="E9" s="20">
        <f>D9*20/100</f>
        <v>14</v>
      </c>
      <c r="F9" s="21"/>
      <c r="G9" s="21"/>
      <c r="H9" s="22">
        <v>3</v>
      </c>
      <c r="I9" s="22">
        <v>125</v>
      </c>
      <c r="J9" s="32"/>
      <c r="K9" s="33"/>
      <c r="L9" s="34"/>
      <c r="M9" s="35"/>
      <c r="N9" s="34"/>
      <c r="O9" s="35"/>
      <c r="P9" s="35"/>
      <c r="Q9" s="35"/>
      <c r="R9" s="35"/>
      <c r="S9" s="35"/>
      <c r="T9" s="44">
        <v>6</v>
      </c>
      <c r="U9" s="44"/>
      <c r="V9" s="45">
        <f>E9+G9+I9+K9+O9+Q9+T9+S9+U9+M9</f>
        <v>145</v>
      </c>
    </row>
    <row r="10" spans="1:22">
      <c r="A10" s="18">
        <f>A9+1</f>
        <v>6</v>
      </c>
      <c r="B10" s="19" t="s">
        <v>94</v>
      </c>
      <c r="C10" s="19" t="s">
        <v>95</v>
      </c>
      <c r="D10" s="20">
        <v>217</v>
      </c>
      <c r="E10" s="20">
        <f>D10*20/100</f>
        <v>43.4</v>
      </c>
      <c r="F10" s="23"/>
      <c r="G10" s="21"/>
      <c r="H10" s="24">
        <v>8</v>
      </c>
      <c r="I10" s="24">
        <v>85</v>
      </c>
      <c r="J10" s="32"/>
      <c r="K10" s="36"/>
      <c r="L10" s="37"/>
      <c r="M10" s="37"/>
      <c r="N10" s="37"/>
      <c r="O10" s="37"/>
      <c r="P10" s="37"/>
      <c r="Q10" s="37"/>
      <c r="R10" s="37"/>
      <c r="S10" s="37"/>
      <c r="T10" s="46"/>
      <c r="U10" s="46"/>
      <c r="V10" s="45">
        <f>E10+G10+I10+K10+O10+Q10+T10+S10+U10+M10</f>
        <v>128.4</v>
      </c>
    </row>
    <row r="11" spans="1:22">
      <c r="A11" s="18">
        <f>A10+1</f>
        <v>7</v>
      </c>
      <c r="B11" s="19" t="s">
        <v>110</v>
      </c>
      <c r="C11" s="19" t="s">
        <v>111</v>
      </c>
      <c r="D11" s="20">
        <v>100</v>
      </c>
      <c r="E11" s="20">
        <f>D11*20/100</f>
        <v>20</v>
      </c>
      <c r="F11" s="21"/>
      <c r="G11" s="21"/>
      <c r="H11" s="22">
        <v>5</v>
      </c>
      <c r="I11" s="22">
        <v>100</v>
      </c>
      <c r="J11" s="32"/>
      <c r="K11" s="33"/>
      <c r="L11" s="34"/>
      <c r="M11" s="35"/>
      <c r="N11" s="34"/>
      <c r="O11" s="35"/>
      <c r="P11" s="35"/>
      <c r="Q11" s="35"/>
      <c r="R11" s="35"/>
      <c r="S11" s="35"/>
      <c r="T11" s="44">
        <v>6</v>
      </c>
      <c r="U11" s="44"/>
      <c r="V11" s="45">
        <f>E11+G11+I11+K11+O11+Q11+T11+S11+U11+M11</f>
        <v>126</v>
      </c>
    </row>
    <row r="12" spans="1:22">
      <c r="A12" s="18">
        <f>A11+1</f>
        <v>8</v>
      </c>
      <c r="B12" s="19" t="s">
        <v>113</v>
      </c>
      <c r="C12" s="19" t="s">
        <v>21</v>
      </c>
      <c r="D12" s="20">
        <v>70</v>
      </c>
      <c r="E12" s="20">
        <f>D12*20/100</f>
        <v>14</v>
      </c>
      <c r="F12" s="21"/>
      <c r="G12" s="21"/>
      <c r="H12" s="22">
        <v>6</v>
      </c>
      <c r="I12" s="22">
        <v>95</v>
      </c>
      <c r="J12" s="32"/>
      <c r="K12" s="33"/>
      <c r="L12" s="34"/>
      <c r="M12" s="35"/>
      <c r="N12" s="34"/>
      <c r="O12" s="35"/>
      <c r="P12" s="35"/>
      <c r="Q12" s="35"/>
      <c r="R12" s="35"/>
      <c r="S12" s="35"/>
      <c r="T12" s="44">
        <v>9</v>
      </c>
      <c r="U12" s="44"/>
      <c r="V12" s="45">
        <f>E12+G12+I12+K12+O12+Q12+T12+S12+U12+M12</f>
        <v>118</v>
      </c>
    </row>
    <row r="13" spans="1:22">
      <c r="A13" s="18">
        <f>A12+1</f>
        <v>9</v>
      </c>
      <c r="B13" s="19" t="s">
        <v>85</v>
      </c>
      <c r="C13" s="19" t="s">
        <v>14</v>
      </c>
      <c r="D13" s="20">
        <v>530</v>
      </c>
      <c r="E13" s="20">
        <f>D13*20/100</f>
        <v>106</v>
      </c>
      <c r="F13" s="21"/>
      <c r="G13" s="21"/>
      <c r="H13" s="22"/>
      <c r="I13" s="22"/>
      <c r="J13" s="32"/>
      <c r="K13" s="33"/>
      <c r="L13" s="34"/>
      <c r="M13" s="35"/>
      <c r="N13" s="34"/>
      <c r="O13" s="35"/>
      <c r="P13" s="35"/>
      <c r="Q13" s="35"/>
      <c r="R13" s="35"/>
      <c r="S13" s="35"/>
      <c r="T13" s="44"/>
      <c r="U13" s="44"/>
      <c r="V13" s="45">
        <f>E13+G13+I13+K13+O13+Q13+T13+S13+U13+M13</f>
        <v>106</v>
      </c>
    </row>
    <row r="14" spans="1:22">
      <c r="A14" s="18">
        <f>A13+1</f>
        <v>10</v>
      </c>
      <c r="B14" s="19" t="s">
        <v>13</v>
      </c>
      <c r="C14" s="19" t="s">
        <v>14</v>
      </c>
      <c r="D14" s="20">
        <v>315</v>
      </c>
      <c r="E14" s="20">
        <f>D14*20/100</f>
        <v>63</v>
      </c>
      <c r="F14" s="21"/>
      <c r="G14" s="21"/>
      <c r="H14" s="22"/>
      <c r="I14" s="22"/>
      <c r="J14" s="32"/>
      <c r="K14" s="33"/>
      <c r="L14" s="34"/>
      <c r="M14" s="35"/>
      <c r="N14" s="34"/>
      <c r="O14" s="35"/>
      <c r="P14" s="35"/>
      <c r="Q14" s="35"/>
      <c r="R14" s="35"/>
      <c r="S14" s="35"/>
      <c r="T14" s="44">
        <v>18</v>
      </c>
      <c r="U14" s="44"/>
      <c r="V14" s="45">
        <f>E14+G14+I14+K14+O14+Q14+T14+S14+U14+M14</f>
        <v>81</v>
      </c>
    </row>
    <row r="15" spans="1:22">
      <c r="A15" s="18">
        <f>A14+1</f>
        <v>11</v>
      </c>
      <c r="B15" s="19" t="s">
        <v>115</v>
      </c>
      <c r="C15" s="19" t="s">
        <v>102</v>
      </c>
      <c r="D15" s="20">
        <f>'2022-23'!V36</f>
        <v>0</v>
      </c>
      <c r="E15" s="20">
        <f>D15*20/100</f>
        <v>0</v>
      </c>
      <c r="F15" s="21"/>
      <c r="G15" s="21"/>
      <c r="H15" s="22">
        <v>9</v>
      </c>
      <c r="I15" s="22">
        <v>80</v>
      </c>
      <c r="J15" s="32"/>
      <c r="K15" s="33"/>
      <c r="L15" s="34"/>
      <c r="M15" s="35"/>
      <c r="N15" s="34"/>
      <c r="O15" s="35"/>
      <c r="P15" s="35"/>
      <c r="Q15" s="35"/>
      <c r="R15" s="35"/>
      <c r="S15" s="35"/>
      <c r="T15" s="44"/>
      <c r="U15" s="44"/>
      <c r="V15" s="45">
        <f>E15+G15+I15+K15+O15+Q15+T15+S15+U15+M15</f>
        <v>80</v>
      </c>
    </row>
    <row r="16" spans="1:22">
      <c r="A16" s="18">
        <f>A15+1</f>
        <v>12</v>
      </c>
      <c r="B16" s="19" t="s">
        <v>100</v>
      </c>
      <c r="C16" s="19" t="s">
        <v>14</v>
      </c>
      <c r="D16" s="20">
        <v>174</v>
      </c>
      <c r="E16" s="20">
        <f>D16*20/100</f>
        <v>34.799999999999997</v>
      </c>
      <c r="F16" s="21"/>
      <c r="G16" s="21"/>
      <c r="H16" s="22"/>
      <c r="I16" s="22"/>
      <c r="J16" s="32"/>
      <c r="K16" s="33"/>
      <c r="L16" s="34" t="s">
        <v>116</v>
      </c>
      <c r="M16" s="35">
        <v>3</v>
      </c>
      <c r="N16" s="34"/>
      <c r="O16" s="35"/>
      <c r="P16" s="35"/>
      <c r="Q16" s="35"/>
      <c r="R16" s="35"/>
      <c r="S16" s="35"/>
      <c r="T16" s="44"/>
      <c r="U16" s="44"/>
      <c r="V16" s="45">
        <f>E16+G16+I16+K16+O16+Q16+T16+S16+U16+M16</f>
        <v>37.799999999999997</v>
      </c>
    </row>
    <row r="17" spans="1:22">
      <c r="A17" s="18">
        <f>A16+1</f>
        <v>13</v>
      </c>
      <c r="B17" s="19" t="s">
        <v>37</v>
      </c>
      <c r="C17" s="19" t="s">
        <v>80</v>
      </c>
      <c r="D17" s="20">
        <v>109</v>
      </c>
      <c r="E17" s="20">
        <f>D17*20/100</f>
        <v>21.8</v>
      </c>
      <c r="F17" s="21"/>
      <c r="G17" s="21"/>
      <c r="H17" s="22"/>
      <c r="I17" s="22"/>
      <c r="J17" s="32"/>
      <c r="K17" s="33"/>
      <c r="L17" s="34"/>
      <c r="M17" s="35"/>
      <c r="N17" s="34"/>
      <c r="O17" s="35"/>
      <c r="P17" s="35"/>
      <c r="Q17" s="35"/>
      <c r="R17" s="34"/>
      <c r="S17" s="35"/>
      <c r="T17" s="44">
        <v>15</v>
      </c>
      <c r="U17" s="44"/>
      <c r="V17" s="45">
        <f>E17+G17+I17+K17+O17+Q17+T17+S17+U17+M17</f>
        <v>36.799999999999997</v>
      </c>
    </row>
    <row r="18" spans="1:22">
      <c r="A18" s="18">
        <f>A17+1</f>
        <v>14</v>
      </c>
      <c r="B18" s="19" t="s">
        <v>29</v>
      </c>
      <c r="C18" s="19" t="s">
        <v>16</v>
      </c>
      <c r="D18" s="20">
        <v>69</v>
      </c>
      <c r="E18" s="20">
        <f>D18*20/100</f>
        <v>13.8</v>
      </c>
      <c r="F18" s="21"/>
      <c r="G18" s="21"/>
      <c r="H18" s="22"/>
      <c r="I18" s="22"/>
      <c r="J18" s="32"/>
      <c r="K18" s="33"/>
      <c r="L18" s="34"/>
      <c r="M18" s="35"/>
      <c r="N18" s="34"/>
      <c r="O18" s="35"/>
      <c r="P18" s="35"/>
      <c r="Q18" s="35"/>
      <c r="R18" s="35"/>
      <c r="S18" s="35"/>
      <c r="T18" s="44"/>
      <c r="U18" s="44"/>
      <c r="V18" s="45">
        <f>E18+G18+I18+K18+O18+Q18+T18+S18+U18+M18</f>
        <v>13.8</v>
      </c>
    </row>
    <row r="19" spans="1:22">
      <c r="A19" s="18">
        <f>A18+1</f>
        <v>15</v>
      </c>
      <c r="B19" s="19" t="s">
        <v>81</v>
      </c>
      <c r="C19" s="19" t="s">
        <v>14</v>
      </c>
      <c r="D19" s="20">
        <v>11</v>
      </c>
      <c r="E19" s="20">
        <f>D19*20/100</f>
        <v>2.2000000000000002</v>
      </c>
      <c r="F19" s="21"/>
      <c r="G19" s="21"/>
      <c r="H19" s="22"/>
      <c r="I19" s="22"/>
      <c r="J19" s="32"/>
      <c r="K19" s="33"/>
      <c r="L19" s="34"/>
      <c r="M19" s="35"/>
      <c r="N19" s="34"/>
      <c r="O19" s="35"/>
      <c r="P19" s="35"/>
      <c r="Q19" s="35"/>
      <c r="R19" s="35"/>
      <c r="S19" s="35"/>
      <c r="T19" s="44">
        <v>3</v>
      </c>
      <c r="U19" s="44"/>
      <c r="V19" s="45">
        <f>E19+G19+I19+K19+O19+Q19+T19+S19+U19+M19</f>
        <v>5.2</v>
      </c>
    </row>
    <row r="20" spans="1:22">
      <c r="A20" s="18">
        <f>A19+1</f>
        <v>16</v>
      </c>
      <c r="B20" s="19" t="s">
        <v>97</v>
      </c>
      <c r="C20" s="19" t="s">
        <v>21</v>
      </c>
      <c r="D20" s="20">
        <v>20</v>
      </c>
      <c r="E20" s="20">
        <f>D20*20/100</f>
        <v>4</v>
      </c>
      <c r="F20" s="21"/>
      <c r="G20" s="21"/>
      <c r="H20" s="22"/>
      <c r="I20" s="22"/>
      <c r="J20" s="32"/>
      <c r="K20" s="33"/>
      <c r="L20" s="34"/>
      <c r="M20" s="35"/>
      <c r="N20" s="34"/>
      <c r="O20" s="35"/>
      <c r="P20" s="35"/>
      <c r="Q20" s="35"/>
      <c r="R20" s="35"/>
      <c r="S20" s="37"/>
      <c r="T20" s="46"/>
      <c r="U20" s="44"/>
      <c r="V20" s="45">
        <f>E20+G20+I20+K20+O20+Q20+T20+S20+U20+M20</f>
        <v>4</v>
      </c>
    </row>
    <row r="21" spans="1:22">
      <c r="A21" s="18">
        <f>A20+1</f>
        <v>17</v>
      </c>
      <c r="B21" s="19" t="s">
        <v>28</v>
      </c>
      <c r="C21" s="19" t="s">
        <v>24</v>
      </c>
      <c r="D21" s="20">
        <v>20</v>
      </c>
      <c r="E21" s="20">
        <f>D21*20/100</f>
        <v>4</v>
      </c>
      <c r="F21" s="21"/>
      <c r="G21" s="21"/>
      <c r="H21" s="22"/>
      <c r="I21" s="22"/>
      <c r="J21" s="32"/>
      <c r="K21" s="33"/>
      <c r="L21" s="34"/>
      <c r="M21" s="35"/>
      <c r="N21" s="34"/>
      <c r="O21" s="35"/>
      <c r="P21" s="35"/>
      <c r="Q21" s="35"/>
      <c r="R21" s="35"/>
      <c r="S21" s="37"/>
      <c r="T21" s="46"/>
      <c r="U21" s="44"/>
      <c r="V21" s="45">
        <f>E21+G21+I21+K21+O21+Q21+T21+S21+U21+M21</f>
        <v>4</v>
      </c>
    </row>
    <row r="22" spans="1:22">
      <c r="A22" s="18">
        <f>A21+1</f>
        <v>18</v>
      </c>
      <c r="B22" s="19" t="s">
        <v>98</v>
      </c>
      <c r="C22" s="19" t="s">
        <v>14</v>
      </c>
      <c r="D22" s="20">
        <v>18</v>
      </c>
      <c r="E22" s="20">
        <f>D22*20/100</f>
        <v>3.6</v>
      </c>
      <c r="F22" s="21"/>
      <c r="G22" s="21"/>
      <c r="H22" s="22"/>
      <c r="I22" s="22"/>
      <c r="J22" s="32"/>
      <c r="K22" s="33"/>
      <c r="L22" s="34"/>
      <c r="M22" s="35"/>
      <c r="N22" s="35"/>
      <c r="O22" s="35"/>
      <c r="P22" s="35"/>
      <c r="Q22" s="35"/>
      <c r="R22" s="35"/>
      <c r="S22" s="37"/>
      <c r="T22" s="46"/>
      <c r="U22" s="44"/>
      <c r="V22" s="45">
        <f>E22+G22+I22+K22+O22+Q22+T22+S22+U22+M22</f>
        <v>3.6</v>
      </c>
    </row>
    <row r="23" spans="1:22">
      <c r="A23" s="18">
        <f>A22+1</f>
        <v>19</v>
      </c>
      <c r="B23" s="19" t="s">
        <v>76</v>
      </c>
      <c r="C23" s="19" t="s">
        <v>35</v>
      </c>
      <c r="D23" s="20">
        <v>18</v>
      </c>
      <c r="E23" s="20">
        <f>D23*20/100</f>
        <v>3.6</v>
      </c>
      <c r="F23" s="21"/>
      <c r="G23" s="21"/>
      <c r="H23" s="22"/>
      <c r="I23" s="22"/>
      <c r="J23" s="32"/>
      <c r="K23" s="33"/>
      <c r="L23" s="35"/>
      <c r="M23" s="35"/>
      <c r="N23" s="35"/>
      <c r="O23" s="35"/>
      <c r="P23" s="35"/>
      <c r="Q23" s="35"/>
      <c r="R23" s="34"/>
      <c r="S23" s="37"/>
      <c r="T23" s="46"/>
      <c r="U23" s="44"/>
      <c r="V23" s="45">
        <f>E23+G23+I23+K23+O23+Q23+T23+S23+U23+M23</f>
        <v>3.6</v>
      </c>
    </row>
    <row r="24" spans="1:22">
      <c r="A24" s="18">
        <f>A23+1</f>
        <v>20</v>
      </c>
      <c r="B24" s="19" t="s">
        <v>58</v>
      </c>
      <c r="C24" s="19" t="s">
        <v>24</v>
      </c>
      <c r="D24" s="20">
        <v>18</v>
      </c>
      <c r="E24" s="20">
        <f>D24*20/100</f>
        <v>3.6</v>
      </c>
      <c r="F24" s="21"/>
      <c r="G24" s="21"/>
      <c r="H24" s="22"/>
      <c r="I24" s="22"/>
      <c r="J24" s="32"/>
      <c r="K24" s="33"/>
      <c r="L24" s="34"/>
      <c r="M24" s="35"/>
      <c r="N24" s="34"/>
      <c r="O24" s="35"/>
      <c r="P24" s="35"/>
      <c r="Q24" s="35"/>
      <c r="R24" s="35"/>
      <c r="S24" s="37"/>
      <c r="T24" s="46"/>
      <c r="U24" s="44"/>
      <c r="V24" s="45">
        <f>E24+G24+I24+K24+O24+Q24+T24+S24+U24+M24</f>
        <v>3.6</v>
      </c>
    </row>
    <row r="25" spans="1:22">
      <c r="A25" s="18">
        <f>A24+1</f>
        <v>21</v>
      </c>
      <c r="B25" s="19" t="s">
        <v>20</v>
      </c>
      <c r="C25" s="19" t="s">
        <v>21</v>
      </c>
      <c r="D25" s="20">
        <v>15</v>
      </c>
      <c r="E25" s="20">
        <f>D25*20/100</f>
        <v>3</v>
      </c>
      <c r="F25" s="21"/>
      <c r="G25" s="21"/>
      <c r="H25" s="22"/>
      <c r="I25" s="22"/>
      <c r="J25" s="32"/>
      <c r="K25" s="36"/>
      <c r="L25" s="34"/>
      <c r="M25" s="37"/>
      <c r="N25" s="34"/>
      <c r="O25" s="37"/>
      <c r="P25" s="37"/>
      <c r="Q25" s="37"/>
      <c r="R25" s="37"/>
      <c r="S25" s="37"/>
      <c r="T25" s="44"/>
      <c r="U25" s="44"/>
      <c r="V25" s="45">
        <f>E25+G25+I25+K25+O25+Q25+T25+S25+U25+M25</f>
        <v>3</v>
      </c>
    </row>
    <row r="26" spans="1:22">
      <c r="A26" s="18">
        <f>A25+1</f>
        <v>22</v>
      </c>
      <c r="B26" s="19" t="s">
        <v>26</v>
      </c>
      <c r="C26" s="19" t="s">
        <v>27</v>
      </c>
      <c r="D26" s="20">
        <v>15</v>
      </c>
      <c r="E26" s="20">
        <f>D26*20/100</f>
        <v>3</v>
      </c>
      <c r="F26" s="21"/>
      <c r="G26" s="21"/>
      <c r="H26" s="22"/>
      <c r="I26" s="22"/>
      <c r="J26" s="32"/>
      <c r="K26" s="33"/>
      <c r="L26" s="34"/>
      <c r="M26" s="35"/>
      <c r="N26" s="34"/>
      <c r="O26" s="35"/>
      <c r="P26" s="35"/>
      <c r="Q26" s="35"/>
      <c r="R26" s="35"/>
      <c r="S26" s="35"/>
      <c r="T26" s="44"/>
      <c r="U26" s="44"/>
      <c r="V26" s="45">
        <f>E26+G26+I26+K26+O26+Q26+T26+S26+U26+M26</f>
        <v>3</v>
      </c>
    </row>
    <row r="27" spans="1:22">
      <c r="A27" s="18">
        <f>A26+1</f>
        <v>23</v>
      </c>
      <c r="B27" s="19" t="s">
        <v>46</v>
      </c>
      <c r="C27" s="19" t="s">
        <v>24</v>
      </c>
      <c r="D27" s="20">
        <v>14</v>
      </c>
      <c r="E27" s="20">
        <f>D27*20/100</f>
        <v>2.8</v>
      </c>
      <c r="F27" s="21"/>
      <c r="G27" s="21"/>
      <c r="H27" s="22"/>
      <c r="I27" s="22"/>
      <c r="J27" s="32"/>
      <c r="K27" s="33"/>
      <c r="L27" s="34"/>
      <c r="M27" s="35"/>
      <c r="N27" s="35"/>
      <c r="O27" s="35"/>
      <c r="P27" s="35"/>
      <c r="Q27" s="35"/>
      <c r="R27" s="35"/>
      <c r="S27" s="35"/>
      <c r="T27" s="44"/>
      <c r="U27" s="44"/>
      <c r="V27" s="45">
        <f>E27+G27+I27+K27+O27+Q27+T27+S27+U27+M27</f>
        <v>2.8</v>
      </c>
    </row>
    <row r="28" spans="1:22">
      <c r="A28" s="18">
        <f>A27+1</f>
        <v>24</v>
      </c>
      <c r="B28" s="19" t="s">
        <v>101</v>
      </c>
      <c r="C28" s="19" t="s">
        <v>102</v>
      </c>
      <c r="D28" s="20">
        <v>12</v>
      </c>
      <c r="E28" s="20">
        <f>D28*20/100</f>
        <v>2.4</v>
      </c>
      <c r="F28" s="21"/>
      <c r="G28" s="21"/>
      <c r="H28" s="22"/>
      <c r="I28" s="22"/>
      <c r="J28" s="32"/>
      <c r="K28" s="33"/>
      <c r="L28" s="35"/>
      <c r="M28" s="35"/>
      <c r="N28" s="35"/>
      <c r="O28" s="35"/>
      <c r="P28" s="35"/>
      <c r="Q28" s="35"/>
      <c r="R28" s="34"/>
      <c r="S28" s="35"/>
      <c r="T28" s="44"/>
      <c r="U28" s="44"/>
      <c r="V28" s="45">
        <f>E28+G28+I28+K28+O28+Q28+T28+S28+U28+M28</f>
        <v>2.4</v>
      </c>
    </row>
    <row r="29" spans="1:22">
      <c r="A29" s="18">
        <f>A28+1</f>
        <v>25</v>
      </c>
      <c r="B29" s="19" t="s">
        <v>15</v>
      </c>
      <c r="C29" s="19" t="s">
        <v>16</v>
      </c>
      <c r="D29" s="20">
        <v>12</v>
      </c>
      <c r="E29" s="20">
        <f>D29*20/100</f>
        <v>2.4</v>
      </c>
      <c r="F29" s="21"/>
      <c r="G29" s="21"/>
      <c r="H29" s="22"/>
      <c r="I29" s="22"/>
      <c r="J29" s="32"/>
      <c r="K29" s="33"/>
      <c r="L29" s="34"/>
      <c r="M29" s="35"/>
      <c r="N29" s="34"/>
      <c r="O29" s="35"/>
      <c r="P29" s="35"/>
      <c r="Q29" s="35"/>
      <c r="R29" s="35"/>
      <c r="S29" s="35"/>
      <c r="T29" s="44"/>
      <c r="U29" s="44"/>
      <c r="V29" s="45">
        <f>E29+G29+I29+K29+O29+Q29+T29+S29+U29+M29</f>
        <v>2.4</v>
      </c>
    </row>
    <row r="30" spans="1:22">
      <c r="A30" s="18">
        <f>A29+1</f>
        <v>26</v>
      </c>
      <c r="B30" s="19" t="s">
        <v>84</v>
      </c>
      <c r="C30" s="19" t="s">
        <v>16</v>
      </c>
      <c r="D30" s="20">
        <v>11</v>
      </c>
      <c r="E30" s="20">
        <f>D30*20/100</f>
        <v>2.2000000000000002</v>
      </c>
      <c r="F30" s="23"/>
      <c r="G30" s="21"/>
      <c r="H30" s="24"/>
      <c r="I30" s="24"/>
      <c r="J30" s="32"/>
      <c r="K30" s="36"/>
      <c r="L30" s="34"/>
      <c r="M30" s="35"/>
      <c r="N30" s="34"/>
      <c r="O30" s="37"/>
      <c r="P30" s="37"/>
      <c r="Q30" s="37"/>
      <c r="R30" s="37"/>
      <c r="S30" s="35"/>
      <c r="T30" s="44"/>
      <c r="U30" s="46"/>
      <c r="V30" s="45">
        <f>E30+G30+I30+K30+O30+Q30+T30+S30+U30+M30</f>
        <v>2.2000000000000002</v>
      </c>
    </row>
    <row r="31" spans="1:22">
      <c r="A31" s="18">
        <f>A30+1</f>
        <v>27</v>
      </c>
      <c r="B31" s="19" t="s">
        <v>17</v>
      </c>
      <c r="C31" s="19" t="s">
        <v>14</v>
      </c>
      <c r="D31" s="20">
        <v>7</v>
      </c>
      <c r="E31" s="20">
        <f>D31*20/100</f>
        <v>1.4</v>
      </c>
      <c r="F31" s="21"/>
      <c r="G31" s="21"/>
      <c r="H31" s="22"/>
      <c r="I31" s="22"/>
      <c r="J31" s="32"/>
      <c r="K31" s="33"/>
      <c r="L31" s="34"/>
      <c r="M31" s="35"/>
      <c r="N31" s="34"/>
      <c r="O31" s="35"/>
      <c r="P31" s="35"/>
      <c r="Q31" s="35"/>
      <c r="R31" s="35"/>
      <c r="S31" s="35"/>
      <c r="T31" s="44"/>
      <c r="U31" s="44"/>
      <c r="V31" s="45">
        <f>E31+G31+I31+K31+O31+Q31+T31+S31+U31+M31</f>
        <v>1.4</v>
      </c>
    </row>
    <row r="32" spans="1:22">
      <c r="A32" s="18">
        <f>A31+1</f>
        <v>28</v>
      </c>
      <c r="B32" s="19" t="s">
        <v>103</v>
      </c>
      <c r="C32" s="19" t="s">
        <v>80</v>
      </c>
      <c r="D32" s="20">
        <v>2</v>
      </c>
      <c r="E32" s="20">
        <f>D32*20/100</f>
        <v>0.4</v>
      </c>
      <c r="F32" s="21"/>
      <c r="G32" s="21"/>
      <c r="H32" s="22"/>
      <c r="I32" s="22"/>
      <c r="J32" s="32"/>
      <c r="K32" s="33"/>
      <c r="L32" s="35"/>
      <c r="M32" s="35"/>
      <c r="N32" s="35"/>
      <c r="O32" s="35"/>
      <c r="P32" s="35"/>
      <c r="Q32" s="35"/>
      <c r="R32" s="35"/>
      <c r="S32" s="35"/>
      <c r="T32" s="44"/>
      <c r="U32" s="44"/>
      <c r="V32" s="45">
        <f>E32+G32+I32+K32+O32+Q32+T32+S32+U32+M32</f>
        <v>0.4</v>
      </c>
    </row>
    <row r="33" spans="1:22">
      <c r="A33" s="18">
        <f>A32+1</f>
        <v>29</v>
      </c>
      <c r="B33" s="19" t="s">
        <v>87</v>
      </c>
      <c r="C33" s="19" t="s">
        <v>14</v>
      </c>
      <c r="D33" s="20">
        <v>2</v>
      </c>
      <c r="E33" s="20">
        <f>D33*20/100</f>
        <v>0.4</v>
      </c>
      <c r="F33" s="21"/>
      <c r="G33" s="21"/>
      <c r="H33" s="24"/>
      <c r="I33" s="24"/>
      <c r="J33" s="32"/>
      <c r="K33" s="36"/>
      <c r="L33" s="34"/>
      <c r="M33" s="35"/>
      <c r="N33" s="34"/>
      <c r="O33" s="37"/>
      <c r="P33" s="37"/>
      <c r="Q33" s="37"/>
      <c r="R33" s="37"/>
      <c r="S33" s="35"/>
      <c r="T33" s="44"/>
      <c r="U33" s="46"/>
      <c r="V33" s="45">
        <f>E33+G33+I33+K33+O33+Q33+T33+S33+U33+M33</f>
        <v>0.4</v>
      </c>
    </row>
    <row r="34" spans="1:22">
      <c r="A34" s="18">
        <f>A33+1</f>
        <v>30</v>
      </c>
      <c r="B34" s="19" t="s">
        <v>39</v>
      </c>
      <c r="C34" s="19" t="s">
        <v>21</v>
      </c>
      <c r="D34" s="20">
        <v>2</v>
      </c>
      <c r="E34" s="20">
        <f>D34*20/100</f>
        <v>0.4</v>
      </c>
      <c r="F34" s="21"/>
      <c r="G34" s="21"/>
      <c r="H34" s="22"/>
      <c r="I34" s="22"/>
      <c r="J34" s="32"/>
      <c r="K34" s="36"/>
      <c r="L34" s="34"/>
      <c r="M34" s="35"/>
      <c r="N34" s="34"/>
      <c r="O34" s="37"/>
      <c r="P34" s="37"/>
      <c r="Q34" s="37"/>
      <c r="R34" s="37"/>
      <c r="S34" s="35"/>
      <c r="T34" s="44"/>
      <c r="U34" s="44"/>
      <c r="V34" s="45">
        <f>E34+G34+I34+K34+O34+Q34+T34+S34+U34+M34</f>
        <v>0.4</v>
      </c>
    </row>
    <row r="35" spans="1:22">
      <c r="A35" s="18">
        <f>A34+1</f>
        <v>31</v>
      </c>
      <c r="B35" s="19" t="s">
        <v>104</v>
      </c>
      <c r="C35" s="19" t="s">
        <v>80</v>
      </c>
      <c r="D35" s="20">
        <v>1</v>
      </c>
      <c r="E35" s="20">
        <f>D35*20/100</f>
        <v>0.2</v>
      </c>
      <c r="F35" s="21"/>
      <c r="G35" s="21"/>
      <c r="H35" s="22"/>
      <c r="I35" s="22"/>
      <c r="J35" s="32"/>
      <c r="K35" s="33"/>
      <c r="L35" s="34"/>
      <c r="M35" s="35"/>
      <c r="N35" s="34"/>
      <c r="O35" s="35"/>
      <c r="P35" s="35"/>
      <c r="Q35" s="35"/>
      <c r="R35" s="35"/>
      <c r="S35" s="35"/>
      <c r="T35" s="44"/>
      <c r="U35" s="44"/>
      <c r="V35" s="45">
        <f>E35+G35+I35+K35+O35+Q35+T35+S35+U35+M35</f>
        <v>0.2</v>
      </c>
    </row>
    <row r="36" spans="1:22">
      <c r="A36" s="18">
        <f>A35+1</f>
        <v>32</v>
      </c>
      <c r="B36" s="19" t="s">
        <v>105</v>
      </c>
      <c r="C36" s="19" t="s">
        <v>16</v>
      </c>
      <c r="D36" s="20">
        <v>1</v>
      </c>
      <c r="E36" s="20">
        <f>D36*20/100</f>
        <v>0.2</v>
      </c>
      <c r="F36" s="21"/>
      <c r="G36" s="21"/>
      <c r="H36" s="22"/>
      <c r="I36" s="22"/>
      <c r="J36" s="32"/>
      <c r="K36" s="33"/>
      <c r="L36" s="34"/>
      <c r="M36" s="35"/>
      <c r="N36" s="34"/>
      <c r="O36" s="35"/>
      <c r="P36" s="35"/>
      <c r="Q36" s="35"/>
      <c r="R36" s="35"/>
      <c r="S36" s="35"/>
      <c r="T36" s="44"/>
      <c r="U36" s="44"/>
      <c r="V36" s="45">
        <f>E36+G36+I36+K36+O36+Q36+T36+S36+U36+M36</f>
        <v>0.2</v>
      </c>
    </row>
    <row r="37" spans="1:22">
      <c r="A37" s="18">
        <f>A36+1</f>
        <v>33</v>
      </c>
      <c r="B37" s="19" t="s">
        <v>19</v>
      </c>
      <c r="C37" s="19" t="s">
        <v>14</v>
      </c>
      <c r="D37" s="20">
        <v>1</v>
      </c>
      <c r="E37" s="20">
        <f>D37*20/100</f>
        <v>0.2</v>
      </c>
      <c r="F37" s="21"/>
      <c r="G37" s="21"/>
      <c r="H37" s="22"/>
      <c r="I37" s="22"/>
      <c r="J37" s="32"/>
      <c r="K37" s="33"/>
      <c r="L37" s="34"/>
      <c r="M37" s="35"/>
      <c r="N37" s="34"/>
      <c r="O37" s="35"/>
      <c r="P37" s="35"/>
      <c r="Q37" s="35"/>
      <c r="R37" s="35"/>
      <c r="S37" s="35"/>
      <c r="T37" s="44"/>
      <c r="U37" s="44"/>
      <c r="V37" s="45">
        <f>E37+G37+I37+K37+O37+Q37+T37+S37+U37+M37</f>
        <v>0.2</v>
      </c>
    </row>
    <row r="38" spans="1:22">
      <c r="A38" s="18">
        <f>A37+1</f>
        <v>34</v>
      </c>
      <c r="B38" s="19" t="s">
        <v>22</v>
      </c>
      <c r="C38" s="19" t="s">
        <v>21</v>
      </c>
      <c r="D38" s="20">
        <v>1</v>
      </c>
      <c r="E38" s="20">
        <f>D38*20/100</f>
        <v>0.2</v>
      </c>
      <c r="F38" s="21"/>
      <c r="G38" s="21"/>
      <c r="H38" s="22"/>
      <c r="I38" s="22"/>
      <c r="J38" s="32"/>
      <c r="K38" s="33"/>
      <c r="L38" s="34"/>
      <c r="M38" s="35"/>
      <c r="N38" s="34"/>
      <c r="O38" s="35"/>
      <c r="P38" s="35"/>
      <c r="Q38" s="35"/>
      <c r="R38" s="35"/>
      <c r="S38" s="35"/>
      <c r="T38" s="44"/>
      <c r="U38" s="44"/>
      <c r="V38" s="45">
        <f>E38+G38+I38+K38+O38+Q38+T38+S38+U38+M38</f>
        <v>0.2</v>
      </c>
    </row>
    <row r="39" spans="1:22">
      <c r="A39" s="18">
        <f>A38+1</f>
        <v>35</v>
      </c>
      <c r="B39" s="19" t="s">
        <v>32</v>
      </c>
      <c r="C39" s="19" t="s">
        <v>21</v>
      </c>
      <c r="D39" s="20">
        <f>'2022-23'!V35</f>
        <v>0.56640000000000001</v>
      </c>
      <c r="E39" s="20">
        <f>D39*20/100</f>
        <v>0.11327999999999999</v>
      </c>
      <c r="F39" s="21"/>
      <c r="G39" s="21"/>
      <c r="H39" s="22"/>
      <c r="I39" s="22"/>
      <c r="J39" s="32"/>
      <c r="K39" s="33"/>
      <c r="L39" s="34"/>
      <c r="M39" s="35"/>
      <c r="N39" s="34"/>
      <c r="O39" s="35"/>
      <c r="P39" s="35"/>
      <c r="Q39" s="35"/>
      <c r="R39" s="35"/>
      <c r="S39" s="35"/>
      <c r="T39" s="44"/>
      <c r="U39" s="44"/>
      <c r="V39" s="45">
        <f>E39+G39+I39+K39+O39+Q39+T39+S39+U39+M39</f>
        <v>0.11327999999999999</v>
      </c>
    </row>
  </sheetData>
  <sortState ref="A3:V39">
    <sortCondition descending="1" ref="V3:V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2017-18</vt:lpstr>
      <vt:lpstr>2018-19</vt:lpstr>
      <vt:lpstr>2019-20</vt:lpstr>
      <vt:lpstr>2020-21</vt:lpstr>
      <vt:lpstr>2021-22</vt:lpstr>
      <vt:lpstr>2022-23</vt:lpstr>
      <vt:lpstr>2023-24</vt:lpstr>
      <vt:lpstr>2024-25</vt:lpstr>
      <vt:lpstr>'2017-18'!Print_Area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 SPIN</dc:creator>
  <cp:lastModifiedBy>user</cp:lastModifiedBy>
  <cp:lastPrinted>2023-06-17T13:25:00Z</cp:lastPrinted>
  <dcterms:created xsi:type="dcterms:W3CDTF">2015-10-01T20:39:00Z</dcterms:created>
  <dcterms:modified xsi:type="dcterms:W3CDTF">2025-03-26T17:52:17Z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69ECC561C79240C2BCB1873DDFFB1C6C_12</vt:lpwstr>
  </property>
  <property fmtid="{D5CDD505-2E9C-101B-9397-08002B2CF9AE}" pid="3" name="KSOProductBuildVer">
    <vt:lpwstr>2057-12.2.0.20326</vt:lpwstr>
  </property>
</Properties>
</file>